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4\Результаты ЕГЭ\Пересдача 4 и 5  июля\"/>
    </mc:Choice>
  </mc:AlternateContent>
  <xr:revisionPtr revIDLastSave="0" documentId="13_ncr:1_{98E7BBAF-B6DD-419E-AD87-BD8347E894BC}" xr6:coauthVersionLast="36" xr6:coauthVersionMax="36" xr10:uidLastSave="{00000000-0000-0000-0000-000000000000}"/>
  <bookViews>
    <workbookView xWindow="0" yWindow="0" windowWidth="28800" windowHeight="11880" activeTab="2" xr2:uid="{9DC806F8-2E34-4854-9150-0ACEF77064EC}"/>
  </bookViews>
  <sheets>
    <sheet name="Общие данные за 04.07" sheetId="1" r:id="rId1"/>
    <sheet name="Распределение тестовых баллов" sheetId="3" r:id="rId2"/>
    <sheet name="Сравнительный анализ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I31" i="2" s="1"/>
  <c r="F4" i="2"/>
  <c r="G4" i="2"/>
  <c r="H4" i="2"/>
  <c r="I4" i="2"/>
  <c r="J4" i="2"/>
  <c r="K4" i="2"/>
  <c r="L4" i="2"/>
  <c r="M4" i="2"/>
  <c r="N4" i="2"/>
  <c r="O4" i="2"/>
  <c r="I30" i="2" s="1"/>
  <c r="C4" i="2"/>
  <c r="D4" i="2"/>
  <c r="B4" i="2"/>
  <c r="M25" i="1"/>
  <c r="K25" i="1"/>
  <c r="E25" i="1"/>
  <c r="M24" i="1"/>
  <c r="K24" i="1"/>
  <c r="I24" i="1"/>
  <c r="G24" i="1"/>
  <c r="E24" i="1"/>
  <c r="M23" i="1"/>
  <c r="K23" i="1"/>
  <c r="I23" i="1"/>
  <c r="G23" i="1"/>
  <c r="E23" i="1"/>
  <c r="M22" i="1"/>
  <c r="K22" i="1"/>
  <c r="I22" i="1"/>
  <c r="G22" i="1"/>
  <c r="E22" i="1"/>
  <c r="M21" i="1"/>
  <c r="K21" i="1"/>
  <c r="I21" i="1"/>
  <c r="G21" i="1"/>
  <c r="E21" i="1"/>
  <c r="M20" i="1"/>
  <c r="K20" i="1"/>
  <c r="I20" i="1"/>
  <c r="G20" i="1"/>
  <c r="E20" i="1"/>
  <c r="M19" i="1"/>
  <c r="K19" i="1"/>
  <c r="I19" i="1"/>
  <c r="G19" i="1"/>
  <c r="E19" i="1"/>
  <c r="M18" i="1"/>
  <c r="K18" i="1"/>
  <c r="I18" i="1"/>
  <c r="G18" i="1"/>
  <c r="E18" i="1"/>
  <c r="M17" i="1"/>
  <c r="K17" i="1"/>
  <c r="I17" i="1"/>
  <c r="G17" i="1"/>
  <c r="E17" i="1"/>
  <c r="M16" i="1"/>
  <c r="K16" i="1"/>
  <c r="I16" i="1"/>
  <c r="G16" i="1"/>
  <c r="E16" i="1"/>
  <c r="M15" i="1"/>
  <c r="K15" i="1"/>
  <c r="I15" i="1"/>
  <c r="G15" i="1"/>
  <c r="E15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M5" i="1"/>
  <c r="K5" i="1"/>
  <c r="I5" i="1"/>
  <c r="G5" i="1"/>
  <c r="E5" i="1"/>
  <c r="M4" i="1"/>
  <c r="K4" i="1"/>
  <c r="I4" i="1"/>
  <c r="G4" i="1"/>
  <c r="E4" i="1"/>
  <c r="M3" i="1"/>
  <c r="K3" i="1"/>
  <c r="I3" i="1"/>
  <c r="G3" i="1"/>
  <c r="E3" i="1"/>
  <c r="K2" i="1"/>
  <c r="I2" i="1"/>
  <c r="G2" i="1"/>
  <c r="E2" i="1"/>
  <c r="I29" i="2" l="1"/>
</calcChain>
</file>

<file path=xl/sharedStrings.xml><?xml version="1.0" encoding="utf-8"?>
<sst xmlns="http://schemas.openxmlformats.org/spreadsheetml/2006/main" count="122" uniqueCount="92">
  <si>
    <t>МСУ</t>
  </si>
  <si>
    <t>Количество подавших заявление, чел.</t>
  </si>
  <si>
    <t>Приморский край</t>
  </si>
  <si>
    <t>2 Арсеньев ГО</t>
  </si>
  <si>
    <t>5 Владивосток ГО</t>
  </si>
  <si>
    <t>6 Лесозаводск ГО</t>
  </si>
  <si>
    <t>7 Находка ГО</t>
  </si>
  <si>
    <t>8 Партизанск ГО</t>
  </si>
  <si>
    <t>12 Фокино ГО</t>
  </si>
  <si>
    <t>19 Большой Камень ГО</t>
  </si>
  <si>
    <t>20 Надеждинский МР</t>
  </si>
  <si>
    <t>24 Чугуевский МО</t>
  </si>
  <si>
    <t>34 Шкотовский МО</t>
  </si>
  <si>
    <t>Доля от 61 до 80, %</t>
  </si>
  <si>
    <t>Доля от 81 до 99, %</t>
  </si>
  <si>
    <t>100 баллов, чел.</t>
  </si>
  <si>
    <t>Доля 100 баллов, %</t>
  </si>
  <si>
    <t>Средний тестовый балл</t>
  </si>
  <si>
    <t>От 81 до 99, чел.</t>
  </si>
  <si>
    <t>От 61 до 80, чел.</t>
  </si>
  <si>
    <t>Количество не преодолевших минимальный порог, чел.</t>
  </si>
  <si>
    <t>Артём ГО</t>
  </si>
  <si>
    <t>Владивосток ГО</t>
  </si>
  <si>
    <t>Находка ГО</t>
  </si>
  <si>
    <t>Чугуевский МО</t>
  </si>
  <si>
    <t>Хорольский МО</t>
  </si>
  <si>
    <t>Шкотовский МО</t>
  </si>
  <si>
    <t>Код МСУ</t>
  </si>
  <si>
    <t>Надеждинский МР</t>
  </si>
  <si>
    <t>От порога до 60, чел.</t>
  </si>
  <si>
    <t>Доля от порога до 60, %</t>
  </si>
  <si>
    <t>Доля не преодолевших минимальный порог, %</t>
  </si>
  <si>
    <t>минимальный балл - 36</t>
  </si>
  <si>
    <t>Тестовый балл</t>
  </si>
  <si>
    <t>Общий итог</t>
  </si>
  <si>
    <t>Количество фактически принявших участие, чел.</t>
  </si>
  <si>
    <t>Доля фактически принявших участие, %</t>
  </si>
  <si>
    <t>кластер 1</t>
  </si>
  <si>
    <t>кластер 2</t>
  </si>
  <si>
    <t>кластер 3</t>
  </si>
  <si>
    <t>кластер 4</t>
  </si>
  <si>
    <t>Уссурийск ГО</t>
  </si>
  <si>
    <t>10 Уссурийск ГО</t>
  </si>
  <si>
    <t>4 Дальнереченск ГО</t>
  </si>
  <si>
    <t>9 Спасск-Дальний ГО</t>
  </si>
  <si>
    <t>15 Дальнереченский МР</t>
  </si>
  <si>
    <t>17 Михайловский МР</t>
  </si>
  <si>
    <t>18 Лазовский МО</t>
  </si>
  <si>
    <t>22 Пожарский МО</t>
  </si>
  <si>
    <t>30 Тернейский МО</t>
  </si>
  <si>
    <t>32 Хасанский МО</t>
  </si>
  <si>
    <t>1 Артем ГО</t>
  </si>
  <si>
    <t>16 кировский МР</t>
  </si>
  <si>
    <t>21 Октябрьский МР</t>
  </si>
  <si>
    <t>22 Пожарскй МО</t>
  </si>
  <si>
    <t>29  Хорольский МО</t>
  </si>
  <si>
    <t>кол-во участников, не преодолевших минимальный порог в  основные сроки и в "президентские дни"</t>
  </si>
  <si>
    <t>кол-во участников, не преодолевших минимальный порог в  основные сроки и   в "президентские дни", Результат остался на прежнем уровне</t>
  </si>
  <si>
    <t>кол-во участников, не преодолевших минимальный порог в  основные сроки и   в "президентские дни", Результат повышен</t>
  </si>
  <si>
    <t>кол-во участников, не преодолевших минимальный порог в  основные сроки и   в "президентские дни", Результат понижен</t>
  </si>
  <si>
    <t>кол-во участников, из не преодолевших минимальный порог в  основные сроки, но преодолевших минимальный порог  в "президентские дни"</t>
  </si>
  <si>
    <t>кол-во участников, из не преодолевших минимальный порог в  основные сроки, но преодолевших минимальный порог  в "президентские дни"
Результат повышен</t>
  </si>
  <si>
    <t>кол-во участников,  преодолевших минимальный порог в  основные сроки, но не преодолевших минимальный порог  в "президентские дни"</t>
  </si>
  <si>
    <t>кол-во участников, из преодолевших минимальный порог в  основные сроки, но не преодолевших порог 0 в "президентские дни"
Результат понижен</t>
  </si>
  <si>
    <t>кол-во участников,  преодолевших минимальный порог в  основные сроки и  в "президентские дни"</t>
  </si>
  <si>
    <t>кол-во участников, из преодолевших минимальный порог в  основные сроки и 0 в "президентские дни"
Результат на  том же уровне</t>
  </si>
  <si>
    <t>кол-во участников, из преодолевших минимальный порог в  основные сроки и 0 в "президентские дни"
Результат повышен</t>
  </si>
  <si>
    <t>кол-во участников, из преодолевших минимальный порог в  основные сроки и 0 в "президентские дни"
Результат понижен</t>
  </si>
  <si>
    <t>не преодолели минимальный порог ни в  основной день, ни  в "президентские дни"</t>
  </si>
  <si>
    <t>не преодолели минимальный порог в  основной день, но перодолели 0 в "президентские дни"</t>
  </si>
  <si>
    <t>преодолели порог в  основной день, но не преодолели 0 в "президентские дни"</t>
  </si>
  <si>
    <t>преодолели порог в основной день и 0 в "президентские дни"</t>
  </si>
  <si>
    <t>Арсеньевский ГО</t>
  </si>
  <si>
    <t>Дальнереченский ГО</t>
  </si>
  <si>
    <t>Лесозаводский ГО</t>
  </si>
  <si>
    <t>Партизанский ГО</t>
  </si>
  <si>
    <t>ГО Спасск-Дальний</t>
  </si>
  <si>
    <t>ГО ЗАТО Фокино</t>
  </si>
  <si>
    <t>Дальнереченский МР</t>
  </si>
  <si>
    <t>Кировский МР</t>
  </si>
  <si>
    <t>Михайловский МР</t>
  </si>
  <si>
    <t>Лазовский МО</t>
  </si>
  <si>
    <t>ГО Большой камень</t>
  </si>
  <si>
    <t>Октябрьский МО</t>
  </si>
  <si>
    <t>Пожарский МО</t>
  </si>
  <si>
    <t>Тернейский МО</t>
  </si>
  <si>
    <t>Хасансккий МО</t>
  </si>
  <si>
    <t>всего участников, улучшивших  результат в  сравнении с  основными сроками</t>
  </si>
  <si>
    <t>всего участников,  ухудшивших  результат в  сравнении с  основными сроками</t>
  </si>
  <si>
    <t>всего участников, результат которых остался прежним в  сравнении с  основными сроками</t>
  </si>
  <si>
    <t>Данные по участникам, имеющим фактический результат за пересдачу в  "президенсткие дни" (ВТГ). Рассматривается минимальный порог - 36 баллов</t>
  </si>
  <si>
    <t xml:space="preserve">из них не преодолели минимальный порог в  основные сроки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</si>
</sst>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5" fillId="3" borderId="16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6" xfId="0" applyBorder="1"/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1" fillId="0" borderId="0" xfId="0" applyFont="1"/>
    <xf numFmtId="0" fontId="2" fillId="5" borderId="1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'Общие данные за 04.07'!$G$1</c:f>
              <c:strCache>
                <c:ptCount val="1"/>
                <c:pt idx="0">
                  <c:v>Доля не преодолевших минимальный порог,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04.07'!$B$3:$B$24</c:f>
              <c:strCache>
                <c:ptCount val="22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Дальнереченский ГО</c:v>
                </c:pt>
                <c:pt idx="3">
                  <c:v>Владивосток ГО</c:v>
                </c:pt>
                <c:pt idx="4">
                  <c:v>Лесозаводский ГО</c:v>
                </c:pt>
                <c:pt idx="5">
                  <c:v>Находка ГО</c:v>
                </c:pt>
                <c:pt idx="6">
                  <c:v>Партизанский ГО</c:v>
                </c:pt>
                <c:pt idx="7">
                  <c:v>ГО Спасск-Дальний</c:v>
                </c:pt>
                <c:pt idx="8">
                  <c:v>Уссурийск ГО</c:v>
                </c:pt>
                <c:pt idx="9">
                  <c:v>ГО ЗАТО Фокино</c:v>
                </c:pt>
                <c:pt idx="10">
                  <c:v>Дальнереченский МР</c:v>
                </c:pt>
                <c:pt idx="11">
                  <c:v>Кировский МР</c:v>
                </c:pt>
                <c:pt idx="12">
                  <c:v>Михайловский МР</c:v>
                </c:pt>
                <c:pt idx="13">
                  <c:v>Лазовский МО</c:v>
                </c:pt>
                <c:pt idx="14">
                  <c:v>ГО Большой камень</c:v>
                </c:pt>
                <c:pt idx="15">
                  <c:v>Надеждинский МР</c:v>
                </c:pt>
                <c:pt idx="16">
                  <c:v>Октябрьский МО</c:v>
                </c:pt>
                <c:pt idx="17">
                  <c:v>Пожарский МО</c:v>
                </c:pt>
                <c:pt idx="18">
                  <c:v>Чугуевский МО</c:v>
                </c:pt>
                <c:pt idx="19">
                  <c:v>Хорольский МО</c:v>
                </c:pt>
                <c:pt idx="20">
                  <c:v>Тернейский МО</c:v>
                </c:pt>
                <c:pt idx="21">
                  <c:v>Хасансккий МО</c:v>
                </c:pt>
              </c:strCache>
            </c:strRef>
          </c:cat>
          <c:val>
            <c:numRef>
              <c:f>'Общие данные за 04.07'!$G$3:$G$24</c:f>
              <c:numCache>
                <c:formatCode>0</c:formatCode>
                <c:ptCount val="22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 formatCode="0.0">
                  <c:v>4.7619047619047619</c:v>
                </c:pt>
                <c:pt idx="4">
                  <c:v>100</c:v>
                </c:pt>
                <c:pt idx="5">
                  <c:v>0</c:v>
                </c:pt>
                <c:pt idx="6">
                  <c:v>60</c:v>
                </c:pt>
                <c:pt idx="7">
                  <c:v>0</c:v>
                </c:pt>
                <c:pt idx="8" formatCode="0.0">
                  <c:v>11.111111111111111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100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1-412D-907B-ABDF72D1360D}"/>
            </c:ext>
          </c:extLst>
        </c:ser>
        <c:ser>
          <c:idx val="1"/>
          <c:order val="1"/>
          <c:tx>
            <c:strRef>
              <c:f>'Общие данные за 04.07'!$I$1</c:f>
              <c:strCache>
                <c:ptCount val="1"/>
                <c:pt idx="0">
                  <c:v>Доля от порога до 60,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04.07'!$B$3:$B$24</c:f>
              <c:strCache>
                <c:ptCount val="22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Дальнереченский ГО</c:v>
                </c:pt>
                <c:pt idx="3">
                  <c:v>Владивосток ГО</c:v>
                </c:pt>
                <c:pt idx="4">
                  <c:v>Лесозаводский ГО</c:v>
                </c:pt>
                <c:pt idx="5">
                  <c:v>Находка ГО</c:v>
                </c:pt>
                <c:pt idx="6">
                  <c:v>Партизанский ГО</c:v>
                </c:pt>
                <c:pt idx="7">
                  <c:v>ГО Спасск-Дальний</c:v>
                </c:pt>
                <c:pt idx="8">
                  <c:v>Уссурийск ГО</c:v>
                </c:pt>
                <c:pt idx="9">
                  <c:v>ГО ЗАТО Фокино</c:v>
                </c:pt>
                <c:pt idx="10">
                  <c:v>Дальнереченский МР</c:v>
                </c:pt>
                <c:pt idx="11">
                  <c:v>Кировский МР</c:v>
                </c:pt>
                <c:pt idx="12">
                  <c:v>Михайловский МР</c:v>
                </c:pt>
                <c:pt idx="13">
                  <c:v>Лазовский МО</c:v>
                </c:pt>
                <c:pt idx="14">
                  <c:v>ГО Большой камень</c:v>
                </c:pt>
                <c:pt idx="15">
                  <c:v>Надеждинский МР</c:v>
                </c:pt>
                <c:pt idx="16">
                  <c:v>Октябрьский МО</c:v>
                </c:pt>
                <c:pt idx="17">
                  <c:v>Пожарский МО</c:v>
                </c:pt>
                <c:pt idx="18">
                  <c:v>Чугуевский МО</c:v>
                </c:pt>
                <c:pt idx="19">
                  <c:v>Хорольский МО</c:v>
                </c:pt>
                <c:pt idx="20">
                  <c:v>Тернейский МО</c:v>
                </c:pt>
                <c:pt idx="21">
                  <c:v>Хасансккий МО</c:v>
                </c:pt>
              </c:strCache>
            </c:strRef>
          </c:cat>
          <c:val>
            <c:numRef>
              <c:f>'Общие данные за 04.07'!$I$3:$I$24</c:f>
              <c:numCache>
                <c:formatCode>0.0</c:formatCode>
                <c:ptCount val="22"/>
                <c:pt idx="0" formatCode="0">
                  <c:v>75</c:v>
                </c:pt>
                <c:pt idx="1">
                  <c:v>66.666666666666657</c:v>
                </c:pt>
                <c:pt idx="2" formatCode="0">
                  <c:v>25</c:v>
                </c:pt>
                <c:pt idx="3">
                  <c:v>44.444444444444443</c:v>
                </c:pt>
                <c:pt idx="4" formatCode="0">
                  <c:v>0</c:v>
                </c:pt>
                <c:pt idx="5">
                  <c:v>33.333333333333329</c:v>
                </c:pt>
                <c:pt idx="6" formatCode="0">
                  <c:v>40</c:v>
                </c:pt>
                <c:pt idx="7">
                  <c:v>33.333333333333329</c:v>
                </c:pt>
                <c:pt idx="8">
                  <c:v>66.666666666666657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50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50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100</c:v>
                </c:pt>
                <c:pt idx="21" formatCode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1-412D-907B-ABDF72D1360D}"/>
            </c:ext>
          </c:extLst>
        </c:ser>
        <c:ser>
          <c:idx val="2"/>
          <c:order val="2"/>
          <c:tx>
            <c:strRef>
              <c:f>'Общие данные за 04.07'!$K$1</c:f>
              <c:strCache>
                <c:ptCount val="1"/>
                <c:pt idx="0">
                  <c:v>Доля от 61 до 80, %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04.07'!$B$3:$B$24</c:f>
              <c:strCache>
                <c:ptCount val="22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Дальнереченский ГО</c:v>
                </c:pt>
                <c:pt idx="3">
                  <c:v>Владивосток ГО</c:v>
                </c:pt>
                <c:pt idx="4">
                  <c:v>Лесозаводский ГО</c:v>
                </c:pt>
                <c:pt idx="5">
                  <c:v>Находка ГО</c:v>
                </c:pt>
                <c:pt idx="6">
                  <c:v>Партизанский ГО</c:v>
                </c:pt>
                <c:pt idx="7">
                  <c:v>ГО Спасск-Дальний</c:v>
                </c:pt>
                <c:pt idx="8">
                  <c:v>Уссурийск ГО</c:v>
                </c:pt>
                <c:pt idx="9">
                  <c:v>ГО ЗАТО Фокино</c:v>
                </c:pt>
                <c:pt idx="10">
                  <c:v>Дальнереченский МР</c:v>
                </c:pt>
                <c:pt idx="11">
                  <c:v>Кировский МР</c:v>
                </c:pt>
                <c:pt idx="12">
                  <c:v>Михайловский МР</c:v>
                </c:pt>
                <c:pt idx="13">
                  <c:v>Лазовский МО</c:v>
                </c:pt>
                <c:pt idx="14">
                  <c:v>ГО Большой камень</c:v>
                </c:pt>
                <c:pt idx="15">
                  <c:v>Надеждинский МР</c:v>
                </c:pt>
                <c:pt idx="16">
                  <c:v>Октябрьский МО</c:v>
                </c:pt>
                <c:pt idx="17">
                  <c:v>Пожарский МО</c:v>
                </c:pt>
                <c:pt idx="18">
                  <c:v>Чугуевский МО</c:v>
                </c:pt>
                <c:pt idx="19">
                  <c:v>Хорольский МО</c:v>
                </c:pt>
                <c:pt idx="20">
                  <c:v>Тернейский МО</c:v>
                </c:pt>
                <c:pt idx="21">
                  <c:v>Хасансккий МО</c:v>
                </c:pt>
              </c:strCache>
            </c:strRef>
          </c:cat>
          <c:val>
            <c:numRef>
              <c:f>'Общие данные за 04.07'!$K$3:$K$24</c:f>
              <c:numCache>
                <c:formatCode>0</c:formatCode>
                <c:ptCount val="22"/>
                <c:pt idx="0">
                  <c:v>0</c:v>
                </c:pt>
                <c:pt idx="1">
                  <c:v>33.333333333333329</c:v>
                </c:pt>
                <c:pt idx="2">
                  <c:v>75</c:v>
                </c:pt>
                <c:pt idx="3">
                  <c:v>39.682539682539684</c:v>
                </c:pt>
                <c:pt idx="4">
                  <c:v>0</c:v>
                </c:pt>
                <c:pt idx="5">
                  <c:v>66.666666666666657</c:v>
                </c:pt>
                <c:pt idx="6">
                  <c:v>0</c:v>
                </c:pt>
                <c:pt idx="7">
                  <c:v>0</c:v>
                </c:pt>
                <c:pt idx="8">
                  <c:v>22.222222222222221</c:v>
                </c:pt>
                <c:pt idx="9">
                  <c:v>100</c:v>
                </c:pt>
                <c:pt idx="10">
                  <c:v>100</c:v>
                </c:pt>
                <c:pt idx="11">
                  <c:v>50</c:v>
                </c:pt>
                <c:pt idx="12">
                  <c:v>0</c:v>
                </c:pt>
                <c:pt idx="13">
                  <c:v>0</c:v>
                </c:pt>
                <c:pt idx="14">
                  <c:v>100</c:v>
                </c:pt>
                <c:pt idx="15">
                  <c:v>50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0</c:v>
                </c:pt>
                <c:pt idx="2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61-412D-907B-ABDF72D13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3407"/>
        <c:axId val="1635530239"/>
      </c:barChart>
      <c:catAx>
        <c:axId val="1125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5530239"/>
        <c:crosses val="autoZero"/>
        <c:auto val="1"/>
        <c:lblAlgn val="ctr"/>
        <c:lblOffset val="100"/>
        <c:noMultiLvlLbl val="0"/>
      </c:catAx>
      <c:valAx>
        <c:axId val="163553023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942519008958395E-2"/>
          <c:y val="6.8435757952962542E-2"/>
          <c:w val="0.95705748099104138"/>
          <c:h val="0.66513778159557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'Сравнительный анализ'!$D$3</c:f>
              <c:strCache>
                <c:ptCount val="1"/>
                <c:pt idx="0">
                  <c:v>кол-во участников, не преодолевших минимальный порог в  основные сроки и в "президентские дни"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анализ'!$A$5:$A$26</c:f>
              <c:strCache>
                <c:ptCount val="22"/>
                <c:pt idx="0">
                  <c:v>1 Артем ГО</c:v>
                </c:pt>
                <c:pt idx="1">
                  <c:v>2 Арсеньев ГО</c:v>
                </c:pt>
                <c:pt idx="2">
                  <c:v>4 Дальнереченск ГО</c:v>
                </c:pt>
                <c:pt idx="3">
                  <c:v>5 Владивосток ГО</c:v>
                </c:pt>
                <c:pt idx="4">
                  <c:v>6 Лесозаводск ГО</c:v>
                </c:pt>
                <c:pt idx="5">
                  <c:v>7 Находка ГО</c:v>
                </c:pt>
                <c:pt idx="6">
                  <c:v>8 Партизанск ГО</c:v>
                </c:pt>
                <c:pt idx="7">
                  <c:v>9 Спасск-Дальний ГО</c:v>
                </c:pt>
                <c:pt idx="8">
                  <c:v>10 Уссурийск ГО</c:v>
                </c:pt>
                <c:pt idx="9">
                  <c:v>12 Фокино ГО</c:v>
                </c:pt>
                <c:pt idx="10">
                  <c:v>15 Дальнереченский МР</c:v>
                </c:pt>
                <c:pt idx="11">
                  <c:v>16 кировский МР</c:v>
                </c:pt>
                <c:pt idx="12">
                  <c:v>17 Михайловский МР</c:v>
                </c:pt>
                <c:pt idx="13">
                  <c:v>18 Лазовский МО</c:v>
                </c:pt>
                <c:pt idx="14">
                  <c:v>19 Большой Камень ГО</c:v>
                </c:pt>
                <c:pt idx="15">
                  <c:v>20 Надеждинский МР</c:v>
                </c:pt>
                <c:pt idx="16">
                  <c:v>21 Октябрьский МР</c:v>
                </c:pt>
                <c:pt idx="17">
                  <c:v>22 Пожарский МО</c:v>
                </c:pt>
                <c:pt idx="18">
                  <c:v>24 Чугуевский МО</c:v>
                </c:pt>
                <c:pt idx="19">
                  <c:v>29  Хорольский МО</c:v>
                </c:pt>
                <c:pt idx="20">
                  <c:v>30 Тернейский МО</c:v>
                </c:pt>
                <c:pt idx="21">
                  <c:v>32 Хасанский МО</c:v>
                </c:pt>
              </c:strCache>
            </c:strRef>
          </c:cat>
          <c:val>
            <c:numRef>
              <c:f>'Сравнительный анализ'!$D$5:$D$26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2-4B63-9C66-BC6A14371614}"/>
            </c:ext>
          </c:extLst>
        </c:ser>
        <c:ser>
          <c:idx val="1"/>
          <c:order val="1"/>
          <c:tx>
            <c:strRef>
              <c:f>'Сравнительный анализ'!$H$3</c:f>
              <c:strCache>
                <c:ptCount val="1"/>
                <c:pt idx="0">
                  <c:v>кол-во участников, из не преодолевших минимальный порог в  основные сроки, но преодолевших минимальный порог  в "президентские дни"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анализ'!$A$5:$A$26</c:f>
              <c:strCache>
                <c:ptCount val="22"/>
                <c:pt idx="0">
                  <c:v>1 Артем ГО</c:v>
                </c:pt>
                <c:pt idx="1">
                  <c:v>2 Арсеньев ГО</c:v>
                </c:pt>
                <c:pt idx="2">
                  <c:v>4 Дальнереченск ГО</c:v>
                </c:pt>
                <c:pt idx="3">
                  <c:v>5 Владивосток ГО</c:v>
                </c:pt>
                <c:pt idx="4">
                  <c:v>6 Лесозаводск ГО</c:v>
                </c:pt>
                <c:pt idx="5">
                  <c:v>7 Находка ГО</c:v>
                </c:pt>
                <c:pt idx="6">
                  <c:v>8 Партизанск ГО</c:v>
                </c:pt>
                <c:pt idx="7">
                  <c:v>9 Спасск-Дальний ГО</c:v>
                </c:pt>
                <c:pt idx="8">
                  <c:v>10 Уссурийск ГО</c:v>
                </c:pt>
                <c:pt idx="9">
                  <c:v>12 Фокино ГО</c:v>
                </c:pt>
                <c:pt idx="10">
                  <c:v>15 Дальнереченский МР</c:v>
                </c:pt>
                <c:pt idx="11">
                  <c:v>16 кировский МР</c:v>
                </c:pt>
                <c:pt idx="12">
                  <c:v>17 Михайловский МР</c:v>
                </c:pt>
                <c:pt idx="13">
                  <c:v>18 Лазовский МО</c:v>
                </c:pt>
                <c:pt idx="14">
                  <c:v>19 Большой Камень ГО</c:v>
                </c:pt>
                <c:pt idx="15">
                  <c:v>20 Надеждинский МР</c:v>
                </c:pt>
                <c:pt idx="16">
                  <c:v>21 Октябрьский МР</c:v>
                </c:pt>
                <c:pt idx="17">
                  <c:v>22 Пожарский МО</c:v>
                </c:pt>
                <c:pt idx="18">
                  <c:v>24 Чугуевский МО</c:v>
                </c:pt>
                <c:pt idx="19">
                  <c:v>29  Хорольский МО</c:v>
                </c:pt>
                <c:pt idx="20">
                  <c:v>30 Тернейский МО</c:v>
                </c:pt>
                <c:pt idx="21">
                  <c:v>32 Хасанский МО</c:v>
                </c:pt>
              </c:strCache>
            </c:strRef>
          </c:cat>
          <c:val>
            <c:numRef>
              <c:f>'Сравнительный анализ'!$H$5:$H$26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8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2-4B63-9C66-BC6A14371614}"/>
            </c:ext>
          </c:extLst>
        </c:ser>
        <c:ser>
          <c:idx val="2"/>
          <c:order val="2"/>
          <c:tx>
            <c:strRef>
              <c:f>'Сравнительный анализ'!$J$3</c:f>
              <c:strCache>
                <c:ptCount val="1"/>
                <c:pt idx="0">
                  <c:v>кол-во участников,  преодолевших минимальный порог в  основные сроки, но не преодолевших минимальный порог  в "президентские дни"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'Сравнительный анализ'!$A$5:$A$26</c:f>
              <c:strCache>
                <c:ptCount val="22"/>
                <c:pt idx="0">
                  <c:v>1 Артем ГО</c:v>
                </c:pt>
                <c:pt idx="1">
                  <c:v>2 Арсеньев ГО</c:v>
                </c:pt>
                <c:pt idx="2">
                  <c:v>4 Дальнереченск ГО</c:v>
                </c:pt>
                <c:pt idx="3">
                  <c:v>5 Владивосток ГО</c:v>
                </c:pt>
                <c:pt idx="4">
                  <c:v>6 Лесозаводск ГО</c:v>
                </c:pt>
                <c:pt idx="5">
                  <c:v>7 Находка ГО</c:v>
                </c:pt>
                <c:pt idx="6">
                  <c:v>8 Партизанск ГО</c:v>
                </c:pt>
                <c:pt idx="7">
                  <c:v>9 Спасск-Дальний ГО</c:v>
                </c:pt>
                <c:pt idx="8">
                  <c:v>10 Уссурийск ГО</c:v>
                </c:pt>
                <c:pt idx="9">
                  <c:v>12 Фокино ГО</c:v>
                </c:pt>
                <c:pt idx="10">
                  <c:v>15 Дальнереченский МР</c:v>
                </c:pt>
                <c:pt idx="11">
                  <c:v>16 кировский МР</c:v>
                </c:pt>
                <c:pt idx="12">
                  <c:v>17 Михайловский МР</c:v>
                </c:pt>
                <c:pt idx="13">
                  <c:v>18 Лазовский МО</c:v>
                </c:pt>
                <c:pt idx="14">
                  <c:v>19 Большой Камень ГО</c:v>
                </c:pt>
                <c:pt idx="15">
                  <c:v>20 Надеждинский МР</c:v>
                </c:pt>
                <c:pt idx="16">
                  <c:v>21 Октябрьский МР</c:v>
                </c:pt>
                <c:pt idx="17">
                  <c:v>22 Пожарский МО</c:v>
                </c:pt>
                <c:pt idx="18">
                  <c:v>24 Чугуевский МО</c:v>
                </c:pt>
                <c:pt idx="19">
                  <c:v>29  Хорольский МО</c:v>
                </c:pt>
                <c:pt idx="20">
                  <c:v>30 Тернейский МО</c:v>
                </c:pt>
                <c:pt idx="21">
                  <c:v>32 Хасанский МО</c:v>
                </c:pt>
              </c:strCache>
            </c:strRef>
          </c:cat>
          <c:val>
            <c:numRef>
              <c:f>'Сравнительный анализ'!$J$5:$J$26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2-4B63-9C66-BC6A14371614}"/>
            </c:ext>
          </c:extLst>
        </c:ser>
        <c:ser>
          <c:idx val="3"/>
          <c:order val="3"/>
          <c:tx>
            <c:strRef>
              <c:f>'Сравнительный анализ'!$L$3</c:f>
              <c:strCache>
                <c:ptCount val="1"/>
                <c:pt idx="0">
                  <c:v>кол-во участников,  преодолевших минимальный порог в  основные сроки и  в "президентские дни"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анализ'!$A$5:$A$26</c:f>
              <c:strCache>
                <c:ptCount val="22"/>
                <c:pt idx="0">
                  <c:v>1 Артем ГО</c:v>
                </c:pt>
                <c:pt idx="1">
                  <c:v>2 Арсеньев ГО</c:v>
                </c:pt>
                <c:pt idx="2">
                  <c:v>4 Дальнереченск ГО</c:v>
                </c:pt>
                <c:pt idx="3">
                  <c:v>5 Владивосток ГО</c:v>
                </c:pt>
                <c:pt idx="4">
                  <c:v>6 Лесозаводск ГО</c:v>
                </c:pt>
                <c:pt idx="5">
                  <c:v>7 Находка ГО</c:v>
                </c:pt>
                <c:pt idx="6">
                  <c:v>8 Партизанск ГО</c:v>
                </c:pt>
                <c:pt idx="7">
                  <c:v>9 Спасск-Дальний ГО</c:v>
                </c:pt>
                <c:pt idx="8">
                  <c:v>10 Уссурийск ГО</c:v>
                </c:pt>
                <c:pt idx="9">
                  <c:v>12 Фокино ГО</c:v>
                </c:pt>
                <c:pt idx="10">
                  <c:v>15 Дальнереченский МР</c:v>
                </c:pt>
                <c:pt idx="11">
                  <c:v>16 кировский МР</c:v>
                </c:pt>
                <c:pt idx="12">
                  <c:v>17 Михайловский МР</c:v>
                </c:pt>
                <c:pt idx="13">
                  <c:v>18 Лазовский МО</c:v>
                </c:pt>
                <c:pt idx="14">
                  <c:v>19 Большой Камень ГО</c:v>
                </c:pt>
                <c:pt idx="15">
                  <c:v>20 Надеждинский МР</c:v>
                </c:pt>
                <c:pt idx="16">
                  <c:v>21 Октябрьский МР</c:v>
                </c:pt>
                <c:pt idx="17">
                  <c:v>22 Пожарский МО</c:v>
                </c:pt>
                <c:pt idx="18">
                  <c:v>24 Чугуевский МО</c:v>
                </c:pt>
                <c:pt idx="19">
                  <c:v>29  Хорольский МО</c:v>
                </c:pt>
                <c:pt idx="20">
                  <c:v>30 Тернейский МО</c:v>
                </c:pt>
                <c:pt idx="21">
                  <c:v>32 Хасанский МО</c:v>
                </c:pt>
              </c:strCache>
            </c:strRef>
          </c:cat>
          <c:val>
            <c:numRef>
              <c:f>'Сравнительный анализ'!$L$5:$L$26</c:f>
              <c:numCache>
                <c:formatCode>General</c:formatCode>
                <c:ptCount val="22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52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B2-4B63-9C66-BC6A14371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1007"/>
        <c:axId val="1960625007"/>
      </c:barChart>
      <c:catAx>
        <c:axId val="1125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0625007"/>
        <c:crosses val="autoZero"/>
        <c:auto val="1"/>
        <c:lblAlgn val="ctr"/>
        <c:lblOffset val="100"/>
        <c:noMultiLvlLbl val="0"/>
      </c:catAx>
      <c:valAx>
        <c:axId val="196062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136070</xdr:colOff>
      <xdr:row>2</xdr:row>
      <xdr:rowOff>217714</xdr:rowOff>
    </xdr:from>
    <xdr:to>
      <xdr:col>29</xdr:col>
      <xdr:colOff>0</xdr:colOff>
      <xdr:row>30</xdr:row>
      <xdr:rowOff>166688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1C90AB8-8181-42C4-B3F0-A8058A255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52827</xdr:colOff>
      <xdr:row>2</xdr:row>
      <xdr:rowOff>1780454</xdr:rowOff>
    </xdr:from>
    <xdr:to>
      <xdr:col>35</xdr:col>
      <xdr:colOff>12004</xdr:colOff>
      <xdr:row>35</xdr:row>
      <xdr:rowOff>94449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C526B7-1DC1-4DF1-A4BF-278FDA99D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4641-D412-4154-B686-5A95334AEE4A}">
  <dimension ref="A1:R25"/>
  <sheetViews>
    <sheetView topLeftCell="C1" zoomScale="70" zoomScaleNormal="70" workbookViewId="0">
      <pane ySplit="1" topLeftCell="A2" activePane="bottomLeft" state="frozen"/>
      <selection pane="bottomLeft" activeCell="Q14" sqref="Q14"/>
    </sheetView>
  </sheetViews>
  <sheetFormatPr defaultRowHeight="27" customHeight="1" x14ac:dyDescent="0.25"/>
  <cols>
    <col min="1" max="1" width="10.28515625" style="2" customWidth="1"/>
    <col min="2" max="2" width="36.7109375" style="1" customWidth="1"/>
    <col min="3" max="3" width="19.42578125" style="1" customWidth="1"/>
    <col min="4" max="4" width="18.7109375" style="1" customWidth="1"/>
    <col min="5" max="5" width="17.7109375" style="1" customWidth="1"/>
    <col min="6" max="6" width="20.42578125" style="1" customWidth="1"/>
    <col min="7" max="7" width="22.5703125" style="1" customWidth="1"/>
    <col min="8" max="16" width="15.5703125" style="1" customWidth="1"/>
    <col min="18" max="18" width="28.140625" customWidth="1"/>
  </cols>
  <sheetData>
    <row r="1" spans="1:18" ht="128.25" customHeight="1" x14ac:dyDescent="0.25">
      <c r="A1" s="7" t="s">
        <v>27</v>
      </c>
      <c r="B1" s="36" t="s">
        <v>0</v>
      </c>
      <c r="C1" s="36" t="s">
        <v>1</v>
      </c>
      <c r="D1" s="36" t="s">
        <v>35</v>
      </c>
      <c r="E1" s="36" t="s">
        <v>36</v>
      </c>
      <c r="F1" s="37" t="s">
        <v>20</v>
      </c>
      <c r="G1" s="37" t="s">
        <v>31</v>
      </c>
      <c r="H1" s="37" t="s">
        <v>29</v>
      </c>
      <c r="I1" s="37" t="s">
        <v>30</v>
      </c>
      <c r="J1" s="37" t="s">
        <v>19</v>
      </c>
      <c r="K1" s="37" t="s">
        <v>13</v>
      </c>
      <c r="L1" s="37" t="s">
        <v>18</v>
      </c>
      <c r="M1" s="37" t="s">
        <v>14</v>
      </c>
      <c r="N1" s="37" t="s">
        <v>15</v>
      </c>
      <c r="O1" s="37" t="s">
        <v>16</v>
      </c>
      <c r="P1" s="37" t="s">
        <v>17</v>
      </c>
      <c r="R1" s="4" t="s">
        <v>32</v>
      </c>
    </row>
    <row r="2" spans="1:18" ht="27" customHeight="1" x14ac:dyDescent="0.25">
      <c r="A2" s="38"/>
      <c r="B2" s="52" t="s">
        <v>2</v>
      </c>
      <c r="C2" s="53">
        <v>126</v>
      </c>
      <c r="D2" s="53">
        <v>119</v>
      </c>
      <c r="E2" s="54">
        <f>D2/C2*100</f>
        <v>94.444444444444443</v>
      </c>
      <c r="F2" s="55">
        <v>12</v>
      </c>
      <c r="G2" s="56">
        <f>F2/D2*100</f>
        <v>10.084033613445378</v>
      </c>
      <c r="H2" s="55">
        <v>52</v>
      </c>
      <c r="I2" s="56">
        <f>H2/D2*100</f>
        <v>43.69747899159664</v>
      </c>
      <c r="J2" s="55">
        <v>44</v>
      </c>
      <c r="K2" s="56">
        <f>J2/D2*100</f>
        <v>36.97478991596639</v>
      </c>
      <c r="L2" s="55">
        <v>11</v>
      </c>
      <c r="M2" s="55">
        <v>0</v>
      </c>
      <c r="N2" s="55">
        <v>0</v>
      </c>
      <c r="O2" s="55">
        <v>0</v>
      </c>
      <c r="P2" s="55">
        <v>57</v>
      </c>
      <c r="Q2" s="3"/>
    </row>
    <row r="3" spans="1:18" ht="27" customHeight="1" x14ac:dyDescent="0.25">
      <c r="A3" s="58">
        <v>1</v>
      </c>
      <c r="B3" s="57" t="s">
        <v>21</v>
      </c>
      <c r="C3" s="58">
        <v>8</v>
      </c>
      <c r="D3" s="58">
        <v>8</v>
      </c>
      <c r="E3" s="59">
        <f>D3/C3*100</f>
        <v>100</v>
      </c>
      <c r="F3" s="60">
        <v>2</v>
      </c>
      <c r="G3" s="61">
        <f>F3/D3*100</f>
        <v>25</v>
      </c>
      <c r="H3" s="60">
        <v>6</v>
      </c>
      <c r="I3" s="61">
        <f>H3/D3*100</f>
        <v>75</v>
      </c>
      <c r="J3" s="60">
        <v>0</v>
      </c>
      <c r="K3" s="61">
        <f>J3/D3*100</f>
        <v>0</v>
      </c>
      <c r="L3" s="60">
        <v>0</v>
      </c>
      <c r="M3" s="60">
        <f>L3/D3*100</f>
        <v>0</v>
      </c>
      <c r="N3" s="60">
        <v>0</v>
      </c>
      <c r="O3" s="60">
        <v>0</v>
      </c>
      <c r="P3" s="61">
        <v>44</v>
      </c>
      <c r="Q3" s="3"/>
    </row>
    <row r="4" spans="1:18" ht="27" customHeight="1" x14ac:dyDescent="0.25">
      <c r="A4" s="58">
        <v>2</v>
      </c>
      <c r="B4" s="57" t="s">
        <v>72</v>
      </c>
      <c r="C4" s="58">
        <v>3</v>
      </c>
      <c r="D4" s="58">
        <v>3</v>
      </c>
      <c r="E4" s="59">
        <f t="shared" ref="E4:E25" si="0">D4/C4*100</f>
        <v>100</v>
      </c>
      <c r="F4" s="60">
        <v>0</v>
      </c>
      <c r="G4" s="61">
        <f t="shared" ref="G4:G24" si="1">F4/D4*100</f>
        <v>0</v>
      </c>
      <c r="H4" s="60">
        <v>2</v>
      </c>
      <c r="I4" s="62">
        <f t="shared" ref="I4:I24" si="2">H4/D4*100</f>
        <v>66.666666666666657</v>
      </c>
      <c r="J4" s="60">
        <v>1</v>
      </c>
      <c r="K4" s="61">
        <f t="shared" ref="K4:K24" si="3">J4/D4*100</f>
        <v>33.333333333333329</v>
      </c>
      <c r="L4" s="60">
        <v>0</v>
      </c>
      <c r="M4" s="60">
        <f t="shared" ref="M4:M25" si="4">L4/D4*100</f>
        <v>0</v>
      </c>
      <c r="N4" s="60">
        <v>0</v>
      </c>
      <c r="O4" s="60">
        <v>0</v>
      </c>
      <c r="P4" s="61">
        <v>63</v>
      </c>
      <c r="Q4" s="3"/>
    </row>
    <row r="5" spans="1:18" ht="27" customHeight="1" x14ac:dyDescent="0.25">
      <c r="A5" s="58">
        <v>4</v>
      </c>
      <c r="B5" s="57" t="s">
        <v>73</v>
      </c>
      <c r="C5" s="58">
        <v>4</v>
      </c>
      <c r="D5" s="58">
        <v>4</v>
      </c>
      <c r="E5" s="59">
        <f t="shared" si="0"/>
        <v>100</v>
      </c>
      <c r="F5" s="60">
        <v>0</v>
      </c>
      <c r="G5" s="61">
        <f t="shared" si="1"/>
        <v>0</v>
      </c>
      <c r="H5" s="60">
        <v>1</v>
      </c>
      <c r="I5" s="61">
        <f t="shared" si="2"/>
        <v>25</v>
      </c>
      <c r="J5" s="60">
        <v>3</v>
      </c>
      <c r="K5" s="61">
        <f t="shared" si="3"/>
        <v>75</v>
      </c>
      <c r="L5" s="60">
        <v>0</v>
      </c>
      <c r="M5" s="60">
        <f t="shared" si="4"/>
        <v>0</v>
      </c>
      <c r="N5" s="60">
        <v>0</v>
      </c>
      <c r="O5" s="60">
        <v>0</v>
      </c>
      <c r="P5" s="61">
        <v>62</v>
      </c>
      <c r="Q5" s="3"/>
    </row>
    <row r="6" spans="1:18" ht="27" customHeight="1" x14ac:dyDescent="0.25">
      <c r="A6" s="58">
        <v>5</v>
      </c>
      <c r="B6" s="57" t="s">
        <v>22</v>
      </c>
      <c r="C6" s="58">
        <v>69</v>
      </c>
      <c r="D6" s="58">
        <v>63</v>
      </c>
      <c r="E6" s="59">
        <f t="shared" si="0"/>
        <v>91.304347826086953</v>
      </c>
      <c r="F6" s="60">
        <v>3</v>
      </c>
      <c r="G6" s="62">
        <f t="shared" si="1"/>
        <v>4.7619047619047619</v>
      </c>
      <c r="H6" s="60">
        <v>28</v>
      </c>
      <c r="I6" s="62">
        <f t="shared" si="2"/>
        <v>44.444444444444443</v>
      </c>
      <c r="J6" s="60">
        <v>25</v>
      </c>
      <c r="K6" s="61">
        <f t="shared" si="3"/>
        <v>39.682539682539684</v>
      </c>
      <c r="L6" s="60">
        <v>7</v>
      </c>
      <c r="M6" s="62">
        <f t="shared" si="4"/>
        <v>11.111111111111111</v>
      </c>
      <c r="N6" s="60">
        <v>0</v>
      </c>
      <c r="O6" s="60">
        <v>0</v>
      </c>
      <c r="P6" s="61">
        <v>59</v>
      </c>
      <c r="Q6" s="3"/>
    </row>
    <row r="7" spans="1:18" ht="27" customHeight="1" x14ac:dyDescent="0.25">
      <c r="A7" s="58">
        <v>6</v>
      </c>
      <c r="B7" s="57" t="s">
        <v>74</v>
      </c>
      <c r="C7" s="58">
        <v>1</v>
      </c>
      <c r="D7" s="58">
        <v>1</v>
      </c>
      <c r="E7" s="59">
        <f t="shared" si="0"/>
        <v>100</v>
      </c>
      <c r="F7" s="60">
        <v>1</v>
      </c>
      <c r="G7" s="61">
        <f t="shared" si="1"/>
        <v>100</v>
      </c>
      <c r="H7" s="60">
        <v>0</v>
      </c>
      <c r="I7" s="61">
        <f t="shared" si="2"/>
        <v>0</v>
      </c>
      <c r="J7" s="60">
        <v>0</v>
      </c>
      <c r="K7" s="61">
        <f t="shared" si="3"/>
        <v>0</v>
      </c>
      <c r="L7" s="60">
        <v>0</v>
      </c>
      <c r="M7" s="60">
        <f t="shared" si="4"/>
        <v>0</v>
      </c>
      <c r="N7" s="60">
        <v>0</v>
      </c>
      <c r="O7" s="60">
        <v>0</v>
      </c>
      <c r="P7" s="61">
        <v>24</v>
      </c>
      <c r="Q7" s="3"/>
    </row>
    <row r="8" spans="1:18" ht="27" customHeight="1" x14ac:dyDescent="0.25">
      <c r="A8" s="58">
        <v>7</v>
      </c>
      <c r="B8" s="57" t="s">
        <v>23</v>
      </c>
      <c r="C8" s="58">
        <v>3</v>
      </c>
      <c r="D8" s="58">
        <v>3</v>
      </c>
      <c r="E8" s="59">
        <f t="shared" si="0"/>
        <v>100</v>
      </c>
      <c r="F8" s="60">
        <v>0</v>
      </c>
      <c r="G8" s="61">
        <f t="shared" si="1"/>
        <v>0</v>
      </c>
      <c r="H8" s="60">
        <v>1</v>
      </c>
      <c r="I8" s="62">
        <f t="shared" si="2"/>
        <v>33.333333333333329</v>
      </c>
      <c r="J8" s="60">
        <v>2</v>
      </c>
      <c r="K8" s="61">
        <f t="shared" si="3"/>
        <v>66.666666666666657</v>
      </c>
      <c r="L8" s="60">
        <v>0</v>
      </c>
      <c r="M8" s="60">
        <f t="shared" si="4"/>
        <v>0</v>
      </c>
      <c r="N8" s="60">
        <v>0</v>
      </c>
      <c r="O8" s="60">
        <v>0</v>
      </c>
      <c r="P8" s="61">
        <v>60</v>
      </c>
      <c r="Q8" s="3"/>
    </row>
    <row r="9" spans="1:18" ht="27" customHeight="1" x14ac:dyDescent="0.25">
      <c r="A9" s="58">
        <v>8</v>
      </c>
      <c r="B9" s="57" t="s">
        <v>75</v>
      </c>
      <c r="C9" s="58">
        <v>5</v>
      </c>
      <c r="D9" s="58">
        <v>5</v>
      </c>
      <c r="E9" s="59">
        <f t="shared" si="0"/>
        <v>100</v>
      </c>
      <c r="F9" s="60">
        <v>3</v>
      </c>
      <c r="G9" s="61">
        <f t="shared" si="1"/>
        <v>60</v>
      </c>
      <c r="H9" s="60">
        <v>2</v>
      </c>
      <c r="I9" s="61">
        <f t="shared" si="2"/>
        <v>40</v>
      </c>
      <c r="J9" s="60">
        <v>0</v>
      </c>
      <c r="K9" s="61">
        <f t="shared" si="3"/>
        <v>0</v>
      </c>
      <c r="L9" s="60">
        <v>0</v>
      </c>
      <c r="M9" s="60">
        <f t="shared" si="4"/>
        <v>0</v>
      </c>
      <c r="N9" s="60">
        <v>0</v>
      </c>
      <c r="O9" s="60">
        <v>0</v>
      </c>
      <c r="P9" s="60">
        <v>26</v>
      </c>
      <c r="Q9" s="3"/>
    </row>
    <row r="10" spans="1:18" ht="27" customHeight="1" x14ac:dyDescent="0.25">
      <c r="A10" s="58">
        <v>9</v>
      </c>
      <c r="B10" s="57" t="s">
        <v>76</v>
      </c>
      <c r="C10" s="58">
        <v>3</v>
      </c>
      <c r="D10" s="58">
        <v>3</v>
      </c>
      <c r="E10" s="59">
        <f t="shared" si="0"/>
        <v>100</v>
      </c>
      <c r="F10" s="60">
        <v>0</v>
      </c>
      <c r="G10" s="61">
        <f t="shared" si="1"/>
        <v>0</v>
      </c>
      <c r="H10" s="60">
        <v>1</v>
      </c>
      <c r="I10" s="62">
        <f t="shared" si="2"/>
        <v>33.333333333333329</v>
      </c>
      <c r="J10" s="60">
        <v>0</v>
      </c>
      <c r="K10" s="61">
        <f t="shared" si="3"/>
        <v>0</v>
      </c>
      <c r="L10" s="60">
        <v>2</v>
      </c>
      <c r="M10" s="62">
        <f t="shared" si="4"/>
        <v>66.666666666666657</v>
      </c>
      <c r="N10" s="60">
        <v>0</v>
      </c>
      <c r="O10" s="60">
        <v>0</v>
      </c>
      <c r="P10" s="60">
        <v>76</v>
      </c>
      <c r="Q10" s="3"/>
    </row>
    <row r="11" spans="1:18" ht="27" customHeight="1" x14ac:dyDescent="0.25">
      <c r="A11" s="58">
        <v>10</v>
      </c>
      <c r="B11" s="57" t="s">
        <v>41</v>
      </c>
      <c r="C11" s="58">
        <v>9</v>
      </c>
      <c r="D11" s="58">
        <v>9</v>
      </c>
      <c r="E11" s="59">
        <f t="shared" si="0"/>
        <v>100</v>
      </c>
      <c r="F11" s="60">
        <v>1</v>
      </c>
      <c r="G11" s="62">
        <f t="shared" si="1"/>
        <v>11.111111111111111</v>
      </c>
      <c r="H11" s="60">
        <v>6</v>
      </c>
      <c r="I11" s="62">
        <f t="shared" si="2"/>
        <v>66.666666666666657</v>
      </c>
      <c r="J11" s="60">
        <v>2</v>
      </c>
      <c r="K11" s="61">
        <f t="shared" si="3"/>
        <v>22.222222222222221</v>
      </c>
      <c r="L11" s="60">
        <v>0</v>
      </c>
      <c r="M11" s="60">
        <f t="shared" si="4"/>
        <v>0</v>
      </c>
      <c r="N11" s="60">
        <v>0</v>
      </c>
      <c r="O11" s="60">
        <v>0</v>
      </c>
      <c r="P11" s="61">
        <v>47</v>
      </c>
      <c r="Q11" s="3"/>
    </row>
    <row r="12" spans="1:18" ht="27" customHeight="1" x14ac:dyDescent="0.25">
      <c r="A12" s="58">
        <v>12</v>
      </c>
      <c r="B12" s="57" t="s">
        <v>77</v>
      </c>
      <c r="C12" s="58">
        <v>2</v>
      </c>
      <c r="D12" s="58">
        <v>1</v>
      </c>
      <c r="E12" s="59">
        <f t="shared" si="0"/>
        <v>50</v>
      </c>
      <c r="F12" s="60">
        <v>0</v>
      </c>
      <c r="G12" s="61">
        <f t="shared" si="1"/>
        <v>0</v>
      </c>
      <c r="H12" s="60">
        <v>0</v>
      </c>
      <c r="I12" s="61">
        <f t="shared" si="2"/>
        <v>0</v>
      </c>
      <c r="J12" s="60">
        <v>1</v>
      </c>
      <c r="K12" s="61">
        <f t="shared" si="3"/>
        <v>100</v>
      </c>
      <c r="L12" s="60">
        <v>0</v>
      </c>
      <c r="M12" s="60">
        <f t="shared" si="4"/>
        <v>0</v>
      </c>
      <c r="N12" s="60">
        <v>0</v>
      </c>
      <c r="O12" s="60">
        <v>0</v>
      </c>
      <c r="P12" s="61">
        <v>69</v>
      </c>
      <c r="Q12" s="3"/>
    </row>
    <row r="13" spans="1:18" ht="27" customHeight="1" x14ac:dyDescent="0.25">
      <c r="A13" s="58">
        <v>15</v>
      </c>
      <c r="B13" s="57" t="s">
        <v>78</v>
      </c>
      <c r="C13" s="58">
        <v>1</v>
      </c>
      <c r="D13" s="58">
        <v>1</v>
      </c>
      <c r="E13" s="59">
        <f t="shared" si="0"/>
        <v>100</v>
      </c>
      <c r="F13" s="60">
        <v>0</v>
      </c>
      <c r="G13" s="61">
        <f t="shared" si="1"/>
        <v>0</v>
      </c>
      <c r="H13" s="60">
        <v>0</v>
      </c>
      <c r="I13" s="61">
        <f t="shared" si="2"/>
        <v>0</v>
      </c>
      <c r="J13" s="60">
        <v>1</v>
      </c>
      <c r="K13" s="61">
        <f t="shared" si="3"/>
        <v>100</v>
      </c>
      <c r="L13" s="60">
        <v>0</v>
      </c>
      <c r="M13" s="60">
        <f t="shared" si="4"/>
        <v>0</v>
      </c>
      <c r="N13" s="60">
        <v>0</v>
      </c>
      <c r="O13" s="60">
        <v>0</v>
      </c>
      <c r="P13" s="61">
        <v>75</v>
      </c>
      <c r="Q13" s="3"/>
    </row>
    <row r="14" spans="1:18" ht="27" customHeight="1" x14ac:dyDescent="0.25">
      <c r="A14" s="58">
        <v>16</v>
      </c>
      <c r="B14" s="57" t="s">
        <v>79</v>
      </c>
      <c r="C14" s="58">
        <v>4</v>
      </c>
      <c r="D14" s="58">
        <v>4</v>
      </c>
      <c r="E14" s="59">
        <f t="shared" si="0"/>
        <v>100</v>
      </c>
      <c r="F14" s="60">
        <v>0</v>
      </c>
      <c r="G14" s="61">
        <f t="shared" si="1"/>
        <v>0</v>
      </c>
      <c r="H14" s="60">
        <v>2</v>
      </c>
      <c r="I14" s="61">
        <f t="shared" si="2"/>
        <v>50</v>
      </c>
      <c r="J14" s="60">
        <v>2</v>
      </c>
      <c r="K14" s="61">
        <f t="shared" si="3"/>
        <v>50</v>
      </c>
      <c r="L14" s="60">
        <v>0</v>
      </c>
      <c r="M14" s="60">
        <f t="shared" si="4"/>
        <v>0</v>
      </c>
      <c r="N14" s="60">
        <v>0</v>
      </c>
      <c r="O14" s="60">
        <v>0</v>
      </c>
      <c r="P14" s="61">
        <v>59</v>
      </c>
      <c r="Q14" s="3"/>
    </row>
    <row r="15" spans="1:18" ht="27" customHeight="1" x14ac:dyDescent="0.25">
      <c r="A15" s="58">
        <v>17</v>
      </c>
      <c r="B15" s="57" t="s">
        <v>80</v>
      </c>
      <c r="C15" s="58">
        <v>1</v>
      </c>
      <c r="D15" s="58">
        <v>1</v>
      </c>
      <c r="E15" s="59">
        <f t="shared" si="0"/>
        <v>100</v>
      </c>
      <c r="F15" s="60">
        <v>1</v>
      </c>
      <c r="G15" s="61">
        <f t="shared" si="1"/>
        <v>100</v>
      </c>
      <c r="H15" s="60">
        <v>0</v>
      </c>
      <c r="I15" s="61">
        <f t="shared" si="2"/>
        <v>0</v>
      </c>
      <c r="J15" s="60">
        <v>0</v>
      </c>
      <c r="K15" s="61">
        <f t="shared" si="3"/>
        <v>0</v>
      </c>
      <c r="L15" s="60">
        <v>0</v>
      </c>
      <c r="M15" s="60">
        <f t="shared" si="4"/>
        <v>0</v>
      </c>
      <c r="N15" s="60">
        <v>0</v>
      </c>
      <c r="O15" s="60">
        <v>0</v>
      </c>
      <c r="P15" s="61">
        <v>27</v>
      </c>
      <c r="Q15" s="3"/>
    </row>
    <row r="16" spans="1:18" ht="27" customHeight="1" x14ac:dyDescent="0.25">
      <c r="A16" s="58">
        <v>18</v>
      </c>
      <c r="B16" s="57" t="s">
        <v>81</v>
      </c>
      <c r="C16" s="58">
        <v>1</v>
      </c>
      <c r="D16" s="58">
        <v>1</v>
      </c>
      <c r="E16" s="59">
        <f t="shared" si="0"/>
        <v>100</v>
      </c>
      <c r="F16" s="60">
        <v>1</v>
      </c>
      <c r="G16" s="61">
        <f t="shared" si="1"/>
        <v>100</v>
      </c>
      <c r="H16" s="60">
        <v>0</v>
      </c>
      <c r="I16" s="61">
        <f t="shared" si="2"/>
        <v>0</v>
      </c>
      <c r="J16" s="60">
        <v>0</v>
      </c>
      <c r="K16" s="61">
        <f t="shared" si="3"/>
        <v>0</v>
      </c>
      <c r="L16" s="60">
        <v>0</v>
      </c>
      <c r="M16" s="60">
        <f t="shared" si="4"/>
        <v>0</v>
      </c>
      <c r="N16" s="60">
        <v>0</v>
      </c>
      <c r="O16" s="60">
        <v>0</v>
      </c>
      <c r="P16" s="61">
        <v>32</v>
      </c>
      <c r="Q16" s="3"/>
    </row>
    <row r="17" spans="1:17" ht="27" customHeight="1" x14ac:dyDescent="0.25">
      <c r="A17" s="58">
        <v>19</v>
      </c>
      <c r="B17" s="57" t="s">
        <v>82</v>
      </c>
      <c r="C17" s="58">
        <v>1</v>
      </c>
      <c r="D17" s="58">
        <v>1</v>
      </c>
      <c r="E17" s="59">
        <f t="shared" si="0"/>
        <v>100</v>
      </c>
      <c r="F17" s="60">
        <v>0</v>
      </c>
      <c r="G17" s="61">
        <f t="shared" si="1"/>
        <v>0</v>
      </c>
      <c r="H17" s="60">
        <v>0</v>
      </c>
      <c r="I17" s="61">
        <f t="shared" si="2"/>
        <v>0</v>
      </c>
      <c r="J17" s="60">
        <v>1</v>
      </c>
      <c r="K17" s="61">
        <f t="shared" si="3"/>
        <v>100</v>
      </c>
      <c r="L17" s="60">
        <v>0</v>
      </c>
      <c r="M17" s="60">
        <f t="shared" si="4"/>
        <v>0</v>
      </c>
      <c r="N17" s="60">
        <v>0</v>
      </c>
      <c r="O17" s="60">
        <v>0</v>
      </c>
      <c r="P17" s="61">
        <v>69</v>
      </c>
      <c r="Q17" s="3"/>
    </row>
    <row r="18" spans="1:17" ht="27" customHeight="1" x14ac:dyDescent="0.25">
      <c r="A18" s="58">
        <v>20</v>
      </c>
      <c r="B18" s="57" t="s">
        <v>28</v>
      </c>
      <c r="C18" s="58">
        <v>2</v>
      </c>
      <c r="D18" s="58">
        <v>2</v>
      </c>
      <c r="E18" s="59">
        <f t="shared" si="0"/>
        <v>100</v>
      </c>
      <c r="F18" s="60">
        <v>0</v>
      </c>
      <c r="G18" s="61">
        <f t="shared" si="1"/>
        <v>0</v>
      </c>
      <c r="H18" s="60">
        <v>1</v>
      </c>
      <c r="I18" s="61">
        <f t="shared" si="2"/>
        <v>50</v>
      </c>
      <c r="J18" s="60">
        <v>1</v>
      </c>
      <c r="K18" s="61">
        <f t="shared" si="3"/>
        <v>50</v>
      </c>
      <c r="L18" s="60">
        <v>0</v>
      </c>
      <c r="M18" s="60">
        <f t="shared" si="4"/>
        <v>0</v>
      </c>
      <c r="N18" s="60">
        <v>0</v>
      </c>
      <c r="O18" s="60">
        <v>0</v>
      </c>
      <c r="P18" s="61">
        <v>57</v>
      </c>
      <c r="Q18" s="3"/>
    </row>
    <row r="19" spans="1:17" ht="27" customHeight="1" x14ac:dyDescent="0.25">
      <c r="A19" s="58">
        <v>21</v>
      </c>
      <c r="B19" s="57" t="s">
        <v>83</v>
      </c>
      <c r="C19" s="58">
        <v>1</v>
      </c>
      <c r="D19" s="58">
        <v>1</v>
      </c>
      <c r="E19" s="59">
        <f t="shared" si="0"/>
        <v>100</v>
      </c>
      <c r="F19" s="60">
        <v>0</v>
      </c>
      <c r="G19" s="61">
        <f t="shared" si="1"/>
        <v>0</v>
      </c>
      <c r="H19" s="60">
        <v>0</v>
      </c>
      <c r="I19" s="61">
        <f t="shared" si="2"/>
        <v>0</v>
      </c>
      <c r="J19" s="60">
        <v>1</v>
      </c>
      <c r="K19" s="61">
        <f t="shared" si="3"/>
        <v>100</v>
      </c>
      <c r="L19" s="60">
        <v>0</v>
      </c>
      <c r="M19" s="60">
        <f t="shared" si="4"/>
        <v>0</v>
      </c>
      <c r="N19" s="60">
        <v>0</v>
      </c>
      <c r="O19" s="60">
        <v>0</v>
      </c>
      <c r="P19" s="61">
        <v>64</v>
      </c>
      <c r="Q19" s="3"/>
    </row>
    <row r="20" spans="1:17" ht="27" customHeight="1" x14ac:dyDescent="0.25">
      <c r="A20" s="58">
        <v>22</v>
      </c>
      <c r="B20" s="57" t="s">
        <v>84</v>
      </c>
      <c r="C20" s="58">
        <v>1</v>
      </c>
      <c r="D20" s="58">
        <v>1</v>
      </c>
      <c r="E20" s="59">
        <f t="shared" si="0"/>
        <v>100</v>
      </c>
      <c r="F20" s="60">
        <v>0</v>
      </c>
      <c r="G20" s="61">
        <f t="shared" si="1"/>
        <v>0</v>
      </c>
      <c r="H20" s="60">
        <v>0</v>
      </c>
      <c r="I20" s="61">
        <f t="shared" si="2"/>
        <v>0</v>
      </c>
      <c r="J20" s="60">
        <v>1</v>
      </c>
      <c r="K20" s="61">
        <f t="shared" si="3"/>
        <v>100</v>
      </c>
      <c r="L20" s="60">
        <v>0</v>
      </c>
      <c r="M20" s="60">
        <f t="shared" si="4"/>
        <v>0</v>
      </c>
      <c r="N20" s="60">
        <v>0</v>
      </c>
      <c r="O20" s="60">
        <v>0</v>
      </c>
      <c r="P20" s="61">
        <v>78</v>
      </c>
      <c r="Q20" s="3"/>
    </row>
    <row r="21" spans="1:17" ht="27" customHeight="1" x14ac:dyDescent="0.25">
      <c r="A21" s="58">
        <v>24</v>
      </c>
      <c r="B21" s="57" t="s">
        <v>24</v>
      </c>
      <c r="C21" s="58">
        <v>1</v>
      </c>
      <c r="D21" s="58">
        <v>1</v>
      </c>
      <c r="E21" s="59">
        <f t="shared" si="0"/>
        <v>100</v>
      </c>
      <c r="F21" s="60">
        <v>0</v>
      </c>
      <c r="G21" s="61">
        <f t="shared" si="1"/>
        <v>0</v>
      </c>
      <c r="H21" s="60">
        <v>0</v>
      </c>
      <c r="I21" s="61">
        <f t="shared" si="2"/>
        <v>0</v>
      </c>
      <c r="J21" s="60">
        <v>1</v>
      </c>
      <c r="K21" s="61">
        <f t="shared" si="3"/>
        <v>100</v>
      </c>
      <c r="L21" s="60">
        <v>0</v>
      </c>
      <c r="M21" s="60">
        <f t="shared" si="4"/>
        <v>0</v>
      </c>
      <c r="N21" s="60">
        <v>0</v>
      </c>
      <c r="O21" s="60">
        <v>0</v>
      </c>
      <c r="P21" s="61">
        <v>78</v>
      </c>
      <c r="Q21" s="3"/>
    </row>
    <row r="22" spans="1:17" ht="27" customHeight="1" x14ac:dyDescent="0.25">
      <c r="A22" s="58">
        <v>29</v>
      </c>
      <c r="B22" s="57" t="s">
        <v>25</v>
      </c>
      <c r="C22" s="58">
        <v>1</v>
      </c>
      <c r="D22" s="58">
        <v>1</v>
      </c>
      <c r="E22" s="59">
        <f t="shared" si="0"/>
        <v>100</v>
      </c>
      <c r="F22" s="60">
        <v>0</v>
      </c>
      <c r="G22" s="61">
        <f t="shared" si="1"/>
        <v>0</v>
      </c>
      <c r="H22" s="60">
        <v>0</v>
      </c>
      <c r="I22" s="61">
        <f t="shared" si="2"/>
        <v>0</v>
      </c>
      <c r="J22" s="60">
        <v>1</v>
      </c>
      <c r="K22" s="61">
        <f t="shared" si="3"/>
        <v>100</v>
      </c>
      <c r="L22" s="60">
        <v>0</v>
      </c>
      <c r="M22" s="60">
        <f t="shared" si="4"/>
        <v>0</v>
      </c>
      <c r="N22" s="60">
        <v>0</v>
      </c>
      <c r="O22" s="60">
        <v>0</v>
      </c>
      <c r="P22" s="61">
        <v>69</v>
      </c>
      <c r="Q22" s="3"/>
    </row>
    <row r="23" spans="1:17" ht="27" customHeight="1" x14ac:dyDescent="0.25">
      <c r="A23" s="58">
        <v>30</v>
      </c>
      <c r="B23" s="57" t="s">
        <v>85</v>
      </c>
      <c r="C23" s="58">
        <v>1</v>
      </c>
      <c r="D23" s="58">
        <v>1</v>
      </c>
      <c r="E23" s="59">
        <f t="shared" si="0"/>
        <v>100</v>
      </c>
      <c r="F23" s="60">
        <v>0</v>
      </c>
      <c r="G23" s="61">
        <f t="shared" si="1"/>
        <v>0</v>
      </c>
      <c r="H23" s="60">
        <v>1</v>
      </c>
      <c r="I23" s="61">
        <f t="shared" si="2"/>
        <v>100</v>
      </c>
      <c r="J23" s="60">
        <v>0</v>
      </c>
      <c r="K23" s="61">
        <f t="shared" si="3"/>
        <v>0</v>
      </c>
      <c r="L23" s="60">
        <v>0</v>
      </c>
      <c r="M23" s="60">
        <f t="shared" si="4"/>
        <v>0</v>
      </c>
      <c r="N23" s="60">
        <v>0</v>
      </c>
      <c r="O23" s="60">
        <v>0</v>
      </c>
      <c r="P23" s="61">
        <v>37</v>
      </c>
      <c r="Q23" s="3"/>
    </row>
    <row r="24" spans="1:17" ht="27" customHeight="1" x14ac:dyDescent="0.25">
      <c r="A24" s="58">
        <v>32</v>
      </c>
      <c r="B24" s="57" t="s">
        <v>86</v>
      </c>
      <c r="C24" s="58">
        <v>2</v>
      </c>
      <c r="D24" s="58">
        <v>2</v>
      </c>
      <c r="E24" s="59">
        <f t="shared" si="0"/>
        <v>100</v>
      </c>
      <c r="F24" s="60">
        <v>0</v>
      </c>
      <c r="G24" s="61">
        <f t="shared" si="1"/>
        <v>0</v>
      </c>
      <c r="H24" s="60">
        <v>1</v>
      </c>
      <c r="I24" s="61">
        <f t="shared" si="2"/>
        <v>50</v>
      </c>
      <c r="J24" s="60">
        <v>1</v>
      </c>
      <c r="K24" s="61">
        <f t="shared" si="3"/>
        <v>50</v>
      </c>
      <c r="L24" s="60">
        <v>1</v>
      </c>
      <c r="M24" s="60">
        <f t="shared" si="4"/>
        <v>50</v>
      </c>
      <c r="N24" s="60">
        <v>0</v>
      </c>
      <c r="O24" s="60">
        <v>0</v>
      </c>
      <c r="P24" s="61">
        <v>84</v>
      </c>
      <c r="Q24" s="3"/>
    </row>
    <row r="25" spans="1:17" ht="27" customHeight="1" x14ac:dyDescent="0.25">
      <c r="A25" s="60">
        <v>34</v>
      </c>
      <c r="B25" s="63" t="s">
        <v>26</v>
      </c>
      <c r="C25" s="60">
        <v>2</v>
      </c>
      <c r="D25" s="60">
        <v>2</v>
      </c>
      <c r="E25" s="60">
        <f t="shared" si="0"/>
        <v>100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1">
        <f>J25/D25*100</f>
        <v>0</v>
      </c>
      <c r="L25" s="60">
        <v>1</v>
      </c>
      <c r="M25" s="60">
        <f t="shared" si="4"/>
        <v>50</v>
      </c>
      <c r="N25" s="60">
        <v>0</v>
      </c>
      <c r="O25" s="60">
        <v>0</v>
      </c>
      <c r="P25" s="60">
        <v>65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03C4-6753-45A2-AEDE-36360A39B48B}">
  <dimension ref="A1:AO37"/>
  <sheetViews>
    <sheetView zoomScale="70" zoomScaleNormal="70" workbookViewId="0">
      <selection activeCell="H31" sqref="H31"/>
    </sheetView>
  </sheetViews>
  <sheetFormatPr defaultRowHeight="15" x14ac:dyDescent="0.25"/>
  <cols>
    <col min="1" max="1" width="36.7109375" customWidth="1"/>
    <col min="2" max="41" width="8.140625" customWidth="1"/>
  </cols>
  <sheetData>
    <row r="1" spans="1:41" ht="21" x14ac:dyDescent="0.25">
      <c r="A1" s="39"/>
      <c r="B1" s="79" t="s">
        <v>33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80"/>
      <c r="AE1" s="20"/>
      <c r="AM1" s="64" t="s">
        <v>32</v>
      </c>
    </row>
    <row r="2" spans="1:41" ht="56.25" x14ac:dyDescent="0.25">
      <c r="A2" s="7"/>
      <c r="B2" s="44">
        <v>8</v>
      </c>
      <c r="C2" s="44">
        <v>10</v>
      </c>
      <c r="D2" s="44">
        <v>15</v>
      </c>
      <c r="E2" s="44">
        <v>17</v>
      </c>
      <c r="F2" s="44">
        <v>24</v>
      </c>
      <c r="G2" s="44">
        <v>27</v>
      </c>
      <c r="H2" s="44">
        <v>29</v>
      </c>
      <c r="I2" s="44">
        <v>32</v>
      </c>
      <c r="J2" s="44">
        <v>34</v>
      </c>
      <c r="K2" s="44">
        <v>37</v>
      </c>
      <c r="L2" s="44">
        <v>39</v>
      </c>
      <c r="M2" s="44">
        <v>40</v>
      </c>
      <c r="N2" s="44">
        <v>43</v>
      </c>
      <c r="O2" s="44">
        <v>45</v>
      </c>
      <c r="P2" s="44">
        <v>46</v>
      </c>
      <c r="Q2" s="44">
        <v>48</v>
      </c>
      <c r="R2" s="44">
        <v>49</v>
      </c>
      <c r="S2" s="44">
        <v>51</v>
      </c>
      <c r="T2" s="44">
        <v>52</v>
      </c>
      <c r="U2" s="44">
        <v>54</v>
      </c>
      <c r="V2" s="44">
        <v>55</v>
      </c>
      <c r="W2" s="44">
        <v>57</v>
      </c>
      <c r="X2" s="44">
        <v>58</v>
      </c>
      <c r="Y2" s="44">
        <v>60</v>
      </c>
      <c r="Z2" s="44">
        <v>61</v>
      </c>
      <c r="AA2" s="44">
        <v>63</v>
      </c>
      <c r="AB2" s="44">
        <v>64</v>
      </c>
      <c r="AC2" s="44">
        <v>66</v>
      </c>
      <c r="AD2" s="44">
        <v>67</v>
      </c>
      <c r="AE2" s="44">
        <v>69</v>
      </c>
      <c r="AF2" s="44">
        <v>70</v>
      </c>
      <c r="AG2" s="44">
        <v>72</v>
      </c>
      <c r="AH2" s="44">
        <v>73</v>
      </c>
      <c r="AI2" s="44">
        <v>75</v>
      </c>
      <c r="AJ2" s="44">
        <v>78</v>
      </c>
      <c r="AK2" s="44">
        <v>81</v>
      </c>
      <c r="AL2" s="44">
        <v>83</v>
      </c>
      <c r="AM2" s="44">
        <v>91</v>
      </c>
      <c r="AN2" s="44">
        <v>94</v>
      </c>
      <c r="AO2" s="43" t="s">
        <v>34</v>
      </c>
    </row>
    <row r="3" spans="1:41" ht="21.75" customHeight="1" x14ac:dyDescent="0.25">
      <c r="A3" s="47" t="s">
        <v>51</v>
      </c>
      <c r="B3" s="65"/>
      <c r="C3" s="65"/>
      <c r="D3" s="65"/>
      <c r="E3" s="65"/>
      <c r="F3" s="65"/>
      <c r="G3" s="65">
        <v>2</v>
      </c>
      <c r="H3" s="65"/>
      <c r="I3" s="65"/>
      <c r="J3" s="65"/>
      <c r="K3" s="66"/>
      <c r="L3" s="66"/>
      <c r="M3" s="66"/>
      <c r="N3" s="66">
        <v>2</v>
      </c>
      <c r="O3" s="66"/>
      <c r="P3" s="66"/>
      <c r="Q3" s="66">
        <v>1</v>
      </c>
      <c r="R3" s="66"/>
      <c r="S3" s="66"/>
      <c r="T3" s="66">
        <v>1</v>
      </c>
      <c r="U3" s="66">
        <v>1</v>
      </c>
      <c r="V3" s="66">
        <v>1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45">
        <v>8</v>
      </c>
    </row>
    <row r="4" spans="1:41" ht="21.75" customHeight="1" x14ac:dyDescent="0.25">
      <c r="A4" s="47" t="s">
        <v>3</v>
      </c>
      <c r="B4" s="65"/>
      <c r="C4" s="65"/>
      <c r="D4" s="65"/>
      <c r="E4" s="65"/>
      <c r="F4" s="65"/>
      <c r="G4" s="65"/>
      <c r="H4" s="65"/>
      <c r="I4" s="65"/>
      <c r="J4" s="65"/>
      <c r="K4" s="66"/>
      <c r="L4" s="66"/>
      <c r="M4" s="66"/>
      <c r="N4" s="66"/>
      <c r="O4" s="66"/>
      <c r="P4" s="66"/>
      <c r="Q4" s="66"/>
      <c r="R4" s="66"/>
      <c r="S4" s="66"/>
      <c r="T4" s="66">
        <v>1</v>
      </c>
      <c r="U4" s="66"/>
      <c r="V4" s="66"/>
      <c r="W4" s="66"/>
      <c r="X4" s="66"/>
      <c r="Y4" s="66">
        <v>1</v>
      </c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>
        <v>1</v>
      </c>
      <c r="AK4" s="66"/>
      <c r="AL4" s="66"/>
      <c r="AM4" s="66"/>
      <c r="AN4" s="66"/>
      <c r="AO4" s="45">
        <v>3</v>
      </c>
    </row>
    <row r="5" spans="1:41" ht="21.75" customHeight="1" x14ac:dyDescent="0.25">
      <c r="A5" s="47" t="s">
        <v>43</v>
      </c>
      <c r="B5" s="65"/>
      <c r="C5" s="65"/>
      <c r="D5" s="65"/>
      <c r="E5" s="65"/>
      <c r="F5" s="65"/>
      <c r="G5" s="65"/>
      <c r="H5" s="65"/>
      <c r="I5" s="65"/>
      <c r="J5" s="65"/>
      <c r="K5" s="66"/>
      <c r="L5" s="66"/>
      <c r="M5" s="66"/>
      <c r="N5" s="66"/>
      <c r="O5" s="66"/>
      <c r="P5" s="66"/>
      <c r="Q5" s="66"/>
      <c r="R5" s="66"/>
      <c r="S5" s="66"/>
      <c r="T5" s="66">
        <v>1</v>
      </c>
      <c r="U5" s="66"/>
      <c r="V5" s="66"/>
      <c r="W5" s="66"/>
      <c r="X5" s="66"/>
      <c r="Y5" s="66"/>
      <c r="Z5" s="66">
        <v>1</v>
      </c>
      <c r="AA5" s="66"/>
      <c r="AB5" s="66"/>
      <c r="AC5" s="66">
        <v>1</v>
      </c>
      <c r="AD5" s="66"/>
      <c r="AE5" s="66">
        <v>1</v>
      </c>
      <c r="AF5" s="66"/>
      <c r="AG5" s="66"/>
      <c r="AH5" s="66"/>
      <c r="AI5" s="66"/>
      <c r="AJ5" s="66"/>
      <c r="AK5" s="66"/>
      <c r="AL5" s="66"/>
      <c r="AM5" s="66"/>
      <c r="AN5" s="66"/>
      <c r="AO5" s="45">
        <v>4</v>
      </c>
    </row>
    <row r="6" spans="1:41" ht="21.75" customHeight="1" x14ac:dyDescent="0.25">
      <c r="A6" s="47" t="s">
        <v>4</v>
      </c>
      <c r="B6" s="65"/>
      <c r="C6" s="65"/>
      <c r="D6" s="65"/>
      <c r="E6" s="65">
        <v>1</v>
      </c>
      <c r="F6" s="65">
        <v>1</v>
      </c>
      <c r="G6" s="65"/>
      <c r="H6" s="65">
        <v>1</v>
      </c>
      <c r="I6" s="65"/>
      <c r="J6" s="65"/>
      <c r="K6" s="66">
        <v>1</v>
      </c>
      <c r="L6" s="66">
        <v>2</v>
      </c>
      <c r="M6" s="66">
        <v>2</v>
      </c>
      <c r="N6" s="66">
        <v>4</v>
      </c>
      <c r="O6" s="66">
        <v>1</v>
      </c>
      <c r="P6" s="66">
        <v>1</v>
      </c>
      <c r="Q6" s="66">
        <v>3</v>
      </c>
      <c r="R6" s="66">
        <v>3</v>
      </c>
      <c r="S6" s="66">
        <v>2</v>
      </c>
      <c r="T6" s="66">
        <v>3</v>
      </c>
      <c r="U6" s="66">
        <v>1</v>
      </c>
      <c r="V6" s="66">
        <v>1</v>
      </c>
      <c r="W6" s="66">
        <v>1</v>
      </c>
      <c r="X6" s="66">
        <v>1</v>
      </c>
      <c r="Y6" s="66">
        <v>2</v>
      </c>
      <c r="Z6" s="66">
        <v>2</v>
      </c>
      <c r="AA6" s="66">
        <v>5</v>
      </c>
      <c r="AB6" s="66">
        <v>2</v>
      </c>
      <c r="AC6" s="66">
        <v>2</v>
      </c>
      <c r="AD6" s="66">
        <v>1</v>
      </c>
      <c r="AE6" s="66">
        <v>1</v>
      </c>
      <c r="AF6" s="66">
        <v>4</v>
      </c>
      <c r="AG6" s="66">
        <v>4</v>
      </c>
      <c r="AH6" s="66">
        <v>2</v>
      </c>
      <c r="AI6" s="66">
        <v>1</v>
      </c>
      <c r="AJ6" s="66">
        <v>1</v>
      </c>
      <c r="AK6" s="66">
        <v>1</v>
      </c>
      <c r="AL6" s="66">
        <v>4</v>
      </c>
      <c r="AM6" s="66">
        <v>1</v>
      </c>
      <c r="AN6" s="66">
        <v>1</v>
      </c>
      <c r="AO6" s="45">
        <v>63</v>
      </c>
    </row>
    <row r="7" spans="1:41" ht="21.75" customHeight="1" x14ac:dyDescent="0.25">
      <c r="A7" s="47" t="s">
        <v>5</v>
      </c>
      <c r="B7" s="65"/>
      <c r="C7" s="65"/>
      <c r="D7" s="65"/>
      <c r="E7" s="65"/>
      <c r="F7" s="65">
        <v>1</v>
      </c>
      <c r="G7" s="65"/>
      <c r="H7" s="65"/>
      <c r="I7" s="65"/>
      <c r="J7" s="65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45">
        <v>1</v>
      </c>
    </row>
    <row r="8" spans="1:41" ht="21.75" customHeight="1" x14ac:dyDescent="0.25">
      <c r="A8" s="47" t="s">
        <v>6</v>
      </c>
      <c r="B8" s="65"/>
      <c r="C8" s="65"/>
      <c r="D8" s="65"/>
      <c r="E8" s="65"/>
      <c r="F8" s="65"/>
      <c r="G8" s="65"/>
      <c r="H8" s="65"/>
      <c r="I8" s="65"/>
      <c r="J8" s="65"/>
      <c r="K8" s="66"/>
      <c r="L8" s="66"/>
      <c r="M8" s="66"/>
      <c r="N8" s="66">
        <v>1</v>
      </c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>
        <v>1</v>
      </c>
      <c r="AE8" s="66"/>
      <c r="AF8" s="66">
        <v>1</v>
      </c>
      <c r="AG8" s="66"/>
      <c r="AH8" s="66"/>
      <c r="AI8" s="66"/>
      <c r="AJ8" s="66"/>
      <c r="AK8" s="66"/>
      <c r="AL8" s="66"/>
      <c r="AM8" s="66"/>
      <c r="AN8" s="66"/>
      <c r="AO8" s="45">
        <v>3</v>
      </c>
    </row>
    <row r="9" spans="1:41" ht="21.75" customHeight="1" x14ac:dyDescent="0.25">
      <c r="A9" s="47" t="s">
        <v>7</v>
      </c>
      <c r="B9" s="65">
        <v>1</v>
      </c>
      <c r="C9" s="65">
        <v>1</v>
      </c>
      <c r="D9" s="65">
        <v>1</v>
      </c>
      <c r="E9" s="65"/>
      <c r="F9" s="65"/>
      <c r="G9" s="65"/>
      <c r="H9" s="65"/>
      <c r="I9" s="65"/>
      <c r="J9" s="65"/>
      <c r="K9" s="66"/>
      <c r="L9" s="66">
        <v>1</v>
      </c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>
        <v>1</v>
      </c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45">
        <v>5</v>
      </c>
    </row>
    <row r="10" spans="1:41" ht="21.75" customHeight="1" x14ac:dyDescent="0.25">
      <c r="A10" s="47" t="s">
        <v>44</v>
      </c>
      <c r="B10" s="65"/>
      <c r="C10" s="65"/>
      <c r="D10" s="65"/>
      <c r="E10" s="65"/>
      <c r="F10" s="65"/>
      <c r="G10" s="65"/>
      <c r="H10" s="65"/>
      <c r="I10" s="65"/>
      <c r="J10" s="65"/>
      <c r="K10" s="66"/>
      <c r="L10" s="66"/>
      <c r="M10" s="66"/>
      <c r="N10" s="66"/>
      <c r="O10" s="66"/>
      <c r="P10" s="66"/>
      <c r="Q10" s="66"/>
      <c r="R10" s="66"/>
      <c r="S10" s="66">
        <v>1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>
        <v>1</v>
      </c>
      <c r="AM10" s="66"/>
      <c r="AN10" s="66">
        <v>1</v>
      </c>
      <c r="AO10" s="45">
        <v>3</v>
      </c>
    </row>
    <row r="11" spans="1:41" ht="21.75" customHeight="1" x14ac:dyDescent="0.25">
      <c r="A11" s="47" t="s">
        <v>42</v>
      </c>
      <c r="B11" s="65"/>
      <c r="C11" s="65"/>
      <c r="D11" s="65"/>
      <c r="E11" s="65"/>
      <c r="F11" s="65"/>
      <c r="G11" s="65"/>
      <c r="H11" s="65"/>
      <c r="I11" s="65"/>
      <c r="J11" s="65">
        <v>1</v>
      </c>
      <c r="K11" s="66"/>
      <c r="L11" s="66">
        <v>1</v>
      </c>
      <c r="M11" s="66">
        <v>1</v>
      </c>
      <c r="N11" s="66"/>
      <c r="O11" s="66">
        <v>1</v>
      </c>
      <c r="P11" s="66">
        <v>1</v>
      </c>
      <c r="Q11" s="66">
        <v>2</v>
      </c>
      <c r="R11" s="66"/>
      <c r="S11" s="66"/>
      <c r="T11" s="66"/>
      <c r="U11" s="66"/>
      <c r="V11" s="66"/>
      <c r="W11" s="66"/>
      <c r="X11" s="66"/>
      <c r="Y11" s="66"/>
      <c r="Z11" s="66">
        <v>1</v>
      </c>
      <c r="AA11" s="66"/>
      <c r="AB11" s="66"/>
      <c r="AC11" s="66">
        <v>1</v>
      </c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45">
        <v>9</v>
      </c>
    </row>
    <row r="12" spans="1:41" ht="21.75" customHeight="1" x14ac:dyDescent="0.25">
      <c r="A12" s="47" t="s">
        <v>8</v>
      </c>
      <c r="B12" s="65"/>
      <c r="C12" s="65"/>
      <c r="D12" s="65"/>
      <c r="E12" s="65"/>
      <c r="F12" s="65"/>
      <c r="G12" s="65"/>
      <c r="H12" s="65"/>
      <c r="I12" s="65"/>
      <c r="J12" s="65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>
        <v>1</v>
      </c>
      <c r="AF12" s="66"/>
      <c r="AG12" s="66"/>
      <c r="AH12" s="66"/>
      <c r="AI12" s="66"/>
      <c r="AJ12" s="66"/>
      <c r="AK12" s="66"/>
      <c r="AL12" s="66"/>
      <c r="AM12" s="66"/>
      <c r="AN12" s="66"/>
      <c r="AO12" s="45">
        <v>1</v>
      </c>
    </row>
    <row r="13" spans="1:41" ht="21.75" customHeight="1" x14ac:dyDescent="0.25">
      <c r="A13" s="47" t="s">
        <v>45</v>
      </c>
      <c r="B13" s="65"/>
      <c r="C13" s="65"/>
      <c r="D13" s="65"/>
      <c r="E13" s="65"/>
      <c r="F13" s="65"/>
      <c r="G13" s="65"/>
      <c r="H13" s="65"/>
      <c r="I13" s="65"/>
      <c r="J13" s="65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>
        <v>1</v>
      </c>
      <c r="AJ13" s="66"/>
      <c r="AK13" s="66"/>
      <c r="AL13" s="66"/>
      <c r="AM13" s="66"/>
      <c r="AN13" s="66"/>
      <c r="AO13" s="45">
        <v>1</v>
      </c>
    </row>
    <row r="14" spans="1:41" ht="21.75" customHeight="1" x14ac:dyDescent="0.25">
      <c r="A14" s="47" t="s">
        <v>52</v>
      </c>
      <c r="B14" s="65"/>
      <c r="C14" s="65"/>
      <c r="D14" s="65"/>
      <c r="E14" s="65"/>
      <c r="F14" s="65"/>
      <c r="G14" s="65"/>
      <c r="H14" s="65"/>
      <c r="I14" s="65"/>
      <c r="J14" s="65"/>
      <c r="K14" s="66"/>
      <c r="L14" s="66"/>
      <c r="M14" s="66"/>
      <c r="N14" s="66"/>
      <c r="O14" s="66"/>
      <c r="P14" s="66"/>
      <c r="Q14" s="66"/>
      <c r="R14" s="66">
        <v>1</v>
      </c>
      <c r="S14" s="66"/>
      <c r="T14" s="66"/>
      <c r="U14" s="66"/>
      <c r="V14" s="66"/>
      <c r="W14" s="66">
        <v>1</v>
      </c>
      <c r="X14" s="66"/>
      <c r="Y14" s="66"/>
      <c r="Z14" s="66"/>
      <c r="AA14" s="66">
        <v>1</v>
      </c>
      <c r="AB14" s="66"/>
      <c r="AC14" s="66"/>
      <c r="AD14" s="66">
        <v>1</v>
      </c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45">
        <v>4</v>
      </c>
    </row>
    <row r="15" spans="1:41" ht="21.75" customHeight="1" x14ac:dyDescent="0.25">
      <c r="A15" s="47" t="s">
        <v>46</v>
      </c>
      <c r="B15" s="65"/>
      <c r="C15" s="65"/>
      <c r="D15" s="65"/>
      <c r="E15" s="65"/>
      <c r="F15" s="65"/>
      <c r="G15" s="65">
        <v>1</v>
      </c>
      <c r="H15" s="65"/>
      <c r="I15" s="65"/>
      <c r="J15" s="65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45">
        <v>1</v>
      </c>
    </row>
    <row r="16" spans="1:41" ht="21.75" customHeight="1" x14ac:dyDescent="0.25">
      <c r="A16" s="47" t="s">
        <v>47</v>
      </c>
      <c r="B16" s="65"/>
      <c r="C16" s="65"/>
      <c r="D16" s="65"/>
      <c r="E16" s="65"/>
      <c r="F16" s="65"/>
      <c r="G16" s="65"/>
      <c r="H16" s="65"/>
      <c r="I16" s="65">
        <v>1</v>
      </c>
      <c r="J16" s="65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45">
        <v>1</v>
      </c>
    </row>
    <row r="17" spans="1:41" ht="21.75" customHeight="1" x14ac:dyDescent="0.25">
      <c r="A17" s="47" t="s">
        <v>9</v>
      </c>
      <c r="B17" s="65"/>
      <c r="C17" s="65"/>
      <c r="D17" s="65"/>
      <c r="E17" s="65"/>
      <c r="F17" s="65"/>
      <c r="G17" s="65"/>
      <c r="H17" s="65"/>
      <c r="I17" s="65"/>
      <c r="J17" s="65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>
        <v>1</v>
      </c>
      <c r="AF17" s="66"/>
      <c r="AG17" s="66"/>
      <c r="AH17" s="66"/>
      <c r="AI17" s="66"/>
      <c r="AJ17" s="66"/>
      <c r="AK17" s="66"/>
      <c r="AL17" s="66"/>
      <c r="AM17" s="66"/>
      <c r="AN17" s="66"/>
      <c r="AO17" s="45">
        <v>1</v>
      </c>
    </row>
    <row r="18" spans="1:41" ht="21.75" customHeight="1" x14ac:dyDescent="0.25">
      <c r="A18" s="47" t="s">
        <v>10</v>
      </c>
      <c r="B18" s="65"/>
      <c r="C18" s="65"/>
      <c r="D18" s="65"/>
      <c r="E18" s="65"/>
      <c r="F18" s="65"/>
      <c r="G18" s="65"/>
      <c r="H18" s="65"/>
      <c r="I18" s="65"/>
      <c r="J18" s="65"/>
      <c r="K18" s="66"/>
      <c r="L18" s="66"/>
      <c r="M18" s="66"/>
      <c r="N18" s="66"/>
      <c r="O18" s="66"/>
      <c r="P18" s="66"/>
      <c r="Q18" s="66"/>
      <c r="R18" s="66">
        <v>1</v>
      </c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>
        <v>1</v>
      </c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45">
        <v>2</v>
      </c>
    </row>
    <row r="19" spans="1:41" ht="21.75" customHeight="1" x14ac:dyDescent="0.25">
      <c r="A19" s="47" t="s">
        <v>53</v>
      </c>
      <c r="B19" s="65"/>
      <c r="C19" s="65"/>
      <c r="D19" s="65"/>
      <c r="E19" s="65"/>
      <c r="F19" s="65"/>
      <c r="G19" s="65"/>
      <c r="H19" s="65"/>
      <c r="I19" s="65"/>
      <c r="J19" s="65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>
        <v>1</v>
      </c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45">
        <v>1</v>
      </c>
    </row>
    <row r="20" spans="1:41" ht="21.75" customHeight="1" x14ac:dyDescent="0.25">
      <c r="A20" s="47" t="s">
        <v>54</v>
      </c>
      <c r="B20" s="65"/>
      <c r="C20" s="65"/>
      <c r="D20" s="65"/>
      <c r="E20" s="65"/>
      <c r="F20" s="65"/>
      <c r="G20" s="65"/>
      <c r="H20" s="65"/>
      <c r="I20" s="65"/>
      <c r="J20" s="65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>
        <v>1</v>
      </c>
      <c r="AK20" s="66"/>
      <c r="AL20" s="66"/>
      <c r="AM20" s="66"/>
      <c r="AN20" s="66"/>
      <c r="AO20" s="45">
        <v>1</v>
      </c>
    </row>
    <row r="21" spans="1:41" ht="21.75" customHeight="1" x14ac:dyDescent="0.25">
      <c r="A21" s="47" t="s">
        <v>11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>
        <v>1</v>
      </c>
      <c r="AK21" s="66"/>
      <c r="AL21" s="66"/>
      <c r="AM21" s="66"/>
      <c r="AN21" s="66"/>
      <c r="AO21" s="45">
        <v>1</v>
      </c>
    </row>
    <row r="22" spans="1:41" ht="21.75" customHeight="1" x14ac:dyDescent="0.25">
      <c r="A22" s="47" t="s">
        <v>55</v>
      </c>
      <c r="B22" s="65"/>
      <c r="C22" s="65"/>
      <c r="D22" s="65"/>
      <c r="E22" s="65"/>
      <c r="F22" s="65"/>
      <c r="G22" s="65"/>
      <c r="H22" s="65"/>
      <c r="I22" s="65"/>
      <c r="J22" s="65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>
        <v>1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45">
        <v>1</v>
      </c>
    </row>
    <row r="23" spans="1:41" ht="21.75" customHeight="1" x14ac:dyDescent="0.25">
      <c r="A23" s="47" t="s">
        <v>49</v>
      </c>
      <c r="B23" s="65"/>
      <c r="C23" s="65"/>
      <c r="D23" s="65"/>
      <c r="E23" s="65"/>
      <c r="F23" s="65"/>
      <c r="G23" s="65"/>
      <c r="H23" s="65"/>
      <c r="I23" s="65"/>
      <c r="J23" s="65"/>
      <c r="K23" s="66">
        <v>1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45">
        <v>1</v>
      </c>
    </row>
    <row r="24" spans="1:41" ht="21.75" customHeight="1" x14ac:dyDescent="0.25">
      <c r="A24" s="47" t="s">
        <v>50</v>
      </c>
      <c r="B24" s="65"/>
      <c r="C24" s="65"/>
      <c r="D24" s="65"/>
      <c r="E24" s="65"/>
      <c r="F24" s="65"/>
      <c r="G24" s="65"/>
      <c r="H24" s="65"/>
      <c r="I24" s="65"/>
      <c r="J24" s="65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>
        <v>1</v>
      </c>
      <c r="AI24" s="66"/>
      <c r="AJ24" s="66"/>
      <c r="AK24" s="66"/>
      <c r="AL24" s="66"/>
      <c r="AM24" s="66"/>
      <c r="AN24" s="66">
        <v>1</v>
      </c>
      <c r="AO24" s="45">
        <v>2</v>
      </c>
    </row>
    <row r="25" spans="1:41" s="5" customFormat="1" ht="21.75" customHeight="1" x14ac:dyDescent="0.25">
      <c r="A25" s="47" t="s">
        <v>12</v>
      </c>
      <c r="B25" s="65"/>
      <c r="C25" s="65"/>
      <c r="D25" s="65"/>
      <c r="E25" s="65"/>
      <c r="F25" s="65"/>
      <c r="G25" s="65"/>
      <c r="H25" s="65"/>
      <c r="I25" s="65"/>
      <c r="J25" s="65"/>
      <c r="K25" s="66"/>
      <c r="L25" s="66"/>
      <c r="M25" s="66"/>
      <c r="N25" s="66"/>
      <c r="O25" s="66"/>
      <c r="P25" s="66"/>
      <c r="Q25" s="66">
        <v>1</v>
      </c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>
        <v>1</v>
      </c>
      <c r="AL25" s="66"/>
      <c r="AM25" s="66"/>
      <c r="AN25" s="66"/>
      <c r="AO25" s="45">
        <v>2</v>
      </c>
    </row>
    <row r="26" spans="1:41" ht="21.75" customHeight="1" x14ac:dyDescent="0.25">
      <c r="A26" s="7"/>
      <c r="B26" s="46">
        <v>1</v>
      </c>
      <c r="C26" s="46">
        <v>1</v>
      </c>
      <c r="D26" s="46">
        <v>1</v>
      </c>
      <c r="E26" s="46">
        <v>1</v>
      </c>
      <c r="F26" s="46">
        <v>2</v>
      </c>
      <c r="G26" s="46">
        <v>3</v>
      </c>
      <c r="H26" s="46">
        <v>1</v>
      </c>
      <c r="I26" s="46">
        <v>1</v>
      </c>
      <c r="J26" s="46">
        <v>1</v>
      </c>
      <c r="K26" s="46">
        <v>2</v>
      </c>
      <c r="L26" s="46">
        <v>4</v>
      </c>
      <c r="M26" s="46">
        <v>3</v>
      </c>
      <c r="N26" s="46">
        <v>7</v>
      </c>
      <c r="O26" s="46">
        <v>2</v>
      </c>
      <c r="P26" s="46">
        <v>2</v>
      </c>
      <c r="Q26" s="46">
        <v>7</v>
      </c>
      <c r="R26" s="46">
        <v>5</v>
      </c>
      <c r="S26" s="46">
        <v>3</v>
      </c>
      <c r="T26" s="46">
        <v>6</v>
      </c>
      <c r="U26" s="46">
        <v>2</v>
      </c>
      <c r="V26" s="46">
        <v>2</v>
      </c>
      <c r="W26" s="46">
        <v>2</v>
      </c>
      <c r="X26" s="46">
        <v>1</v>
      </c>
      <c r="Y26" s="46">
        <v>4</v>
      </c>
      <c r="Z26" s="46">
        <v>4</v>
      </c>
      <c r="AA26" s="46">
        <v>6</v>
      </c>
      <c r="AB26" s="46">
        <v>3</v>
      </c>
      <c r="AC26" s="46">
        <v>5</v>
      </c>
      <c r="AD26" s="46">
        <v>3</v>
      </c>
      <c r="AE26" s="46">
        <v>5</v>
      </c>
      <c r="AF26" s="46">
        <v>5</v>
      </c>
      <c r="AG26" s="46">
        <v>4</v>
      </c>
      <c r="AH26" s="46">
        <v>3</v>
      </c>
      <c r="AI26" s="46">
        <v>2</v>
      </c>
      <c r="AJ26" s="46">
        <v>4</v>
      </c>
      <c r="AK26" s="46">
        <v>2</v>
      </c>
      <c r="AL26" s="46">
        <v>5</v>
      </c>
      <c r="AM26" s="46">
        <v>1</v>
      </c>
      <c r="AN26" s="46">
        <v>3</v>
      </c>
      <c r="AO26" s="46">
        <v>119</v>
      </c>
    </row>
    <row r="27" spans="1:41" ht="21.75" customHeight="1" x14ac:dyDescent="0.25">
      <c r="A27" s="42"/>
      <c r="B27" s="40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</row>
    <row r="28" spans="1:41" ht="21.75" customHeight="1" x14ac:dyDescent="0.25">
      <c r="A28" s="42"/>
      <c r="B28" s="40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</row>
    <row r="29" spans="1:41" ht="21.75" customHeight="1" x14ac:dyDescent="0.25">
      <c r="A29" s="42"/>
      <c r="B29" s="40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</row>
    <row r="30" spans="1:41" ht="21.75" customHeight="1" x14ac:dyDescent="0.25">
      <c r="A30" s="42"/>
      <c r="B30" s="40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1:41" ht="21.75" customHeight="1" x14ac:dyDescent="0.25">
      <c r="A31" s="42"/>
      <c r="B31" s="40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</row>
    <row r="32" spans="1:41" ht="21.75" customHeight="1" x14ac:dyDescent="0.25">
      <c r="A32" s="42"/>
      <c r="B32" s="40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</row>
    <row r="33" spans="1:32" ht="21.75" customHeight="1" x14ac:dyDescent="0.25">
      <c r="A33" s="42"/>
      <c r="B33" s="40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</row>
    <row r="34" spans="1:32" ht="21.75" customHeight="1" x14ac:dyDescent="0.25">
      <c r="A34" s="42"/>
      <c r="B34" s="40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</row>
    <row r="35" spans="1:32" ht="21.75" customHeight="1" x14ac:dyDescent="0.25">
      <c r="A35" s="42"/>
      <c r="B35" s="4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</row>
    <row r="36" spans="1:32" ht="21.75" customHeight="1" x14ac:dyDescent="0.25">
      <c r="A36" s="42"/>
      <c r="B36" s="40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</row>
    <row r="37" spans="1:32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</row>
  </sheetData>
  <mergeCells count="1">
    <mergeCell ref="B1:A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7CB2-6B32-4585-9D0C-FC7B83EDB31A}">
  <dimension ref="A1:O32"/>
  <sheetViews>
    <sheetView tabSelected="1" zoomScale="70" zoomScaleNormal="70" workbookViewId="0">
      <selection activeCell="C3" sqref="C3"/>
    </sheetView>
  </sheetViews>
  <sheetFormatPr defaultRowHeight="21.75" customHeight="1" x14ac:dyDescent="0.25"/>
  <cols>
    <col min="1" max="1" width="35.5703125" customWidth="1"/>
    <col min="2" max="2" width="24.5703125" customWidth="1"/>
    <col min="3" max="10" width="24.5703125" style="6" customWidth="1"/>
    <col min="11" max="11" width="24.5703125" customWidth="1"/>
    <col min="12" max="12" width="24.5703125" style="17" customWidth="1"/>
    <col min="13" max="15" width="24.5703125" customWidth="1"/>
  </cols>
  <sheetData>
    <row r="1" spans="1:15" ht="51.75" customHeight="1" x14ac:dyDescent="0.25">
      <c r="C1" s="85" t="s">
        <v>90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5" ht="21.75" customHeight="1" x14ac:dyDescent="0.3">
      <c r="A2" s="16"/>
      <c r="B2" s="16"/>
      <c r="C2" s="7"/>
      <c r="D2" s="82" t="s">
        <v>37</v>
      </c>
      <c r="E2" s="82"/>
      <c r="F2" s="82"/>
      <c r="G2" s="82"/>
      <c r="H2" s="82" t="s">
        <v>38</v>
      </c>
      <c r="I2" s="83"/>
      <c r="J2" s="82" t="s">
        <v>39</v>
      </c>
      <c r="K2" s="82"/>
      <c r="L2" s="84" t="s">
        <v>40</v>
      </c>
      <c r="M2" s="84"/>
      <c r="N2" s="84"/>
      <c r="O2" s="84"/>
    </row>
    <row r="3" spans="1:15" ht="198" customHeight="1" thickBot="1" x14ac:dyDescent="0.3">
      <c r="A3" s="9" t="s">
        <v>0</v>
      </c>
      <c r="B3" s="10" t="s">
        <v>35</v>
      </c>
      <c r="C3" s="11" t="s">
        <v>91</v>
      </c>
      <c r="D3" s="12" t="s">
        <v>56</v>
      </c>
      <c r="E3" s="13" t="s">
        <v>57</v>
      </c>
      <c r="F3" s="13" t="s">
        <v>58</v>
      </c>
      <c r="G3" s="14" t="s">
        <v>59</v>
      </c>
      <c r="H3" s="12" t="s">
        <v>60</v>
      </c>
      <c r="I3" s="19" t="s">
        <v>61</v>
      </c>
      <c r="J3" s="12" t="s">
        <v>62</v>
      </c>
      <c r="K3" s="15" t="s">
        <v>63</v>
      </c>
      <c r="L3" s="18" t="s">
        <v>64</v>
      </c>
      <c r="M3" s="13" t="s">
        <v>65</v>
      </c>
      <c r="N3" s="13" t="s">
        <v>66</v>
      </c>
      <c r="O3" s="15" t="s">
        <v>67</v>
      </c>
    </row>
    <row r="4" spans="1:15" s="5" customFormat="1" ht="21.75" customHeight="1" thickBot="1" x14ac:dyDescent="0.3">
      <c r="A4" s="21" t="s">
        <v>2</v>
      </c>
      <c r="B4" s="22">
        <f>SUM(B5:B27)</f>
        <v>119</v>
      </c>
      <c r="C4" s="68">
        <f t="shared" ref="C4:E4" si="0">SUM(C5:C27)</f>
        <v>28</v>
      </c>
      <c r="D4" s="68">
        <f t="shared" si="0"/>
        <v>12</v>
      </c>
      <c r="E4" s="68">
        <f t="shared" si="0"/>
        <v>1</v>
      </c>
      <c r="F4" s="68">
        <f t="shared" ref="F4" si="1">SUM(F5:F27)</f>
        <v>9</v>
      </c>
      <c r="G4" s="68">
        <f t="shared" ref="G4:H4" si="2">SUM(G5:G27)</f>
        <v>2</v>
      </c>
      <c r="H4" s="68">
        <f t="shared" si="2"/>
        <v>16</v>
      </c>
      <c r="I4" s="68">
        <f t="shared" ref="I4" si="3">SUM(I5:I27)</f>
        <v>16</v>
      </c>
      <c r="J4" s="68">
        <f t="shared" ref="J4:K4" si="4">SUM(J5:J27)</f>
        <v>0</v>
      </c>
      <c r="K4" s="68">
        <f t="shared" si="4"/>
        <v>0</v>
      </c>
      <c r="L4" s="68">
        <f t="shared" ref="L4" si="5">SUM(L5:L27)</f>
        <v>91</v>
      </c>
      <c r="M4" s="68">
        <f t="shared" ref="M4:N4" si="6">SUM(M5:M27)</f>
        <v>5</v>
      </c>
      <c r="N4" s="68">
        <f t="shared" si="6"/>
        <v>66</v>
      </c>
      <c r="O4" s="68">
        <f t="shared" ref="O4" si="7">SUM(O5:O27)</f>
        <v>20</v>
      </c>
    </row>
    <row r="5" spans="1:15" ht="21.75" customHeight="1" x14ac:dyDescent="0.25">
      <c r="A5" s="47" t="s">
        <v>51</v>
      </c>
      <c r="B5" s="45">
        <v>8</v>
      </c>
      <c r="C5" s="23">
        <v>2</v>
      </c>
      <c r="D5" s="24">
        <v>2</v>
      </c>
      <c r="E5" s="25">
        <v>0</v>
      </c>
      <c r="F5" s="26">
        <v>1</v>
      </c>
      <c r="G5" s="27">
        <v>1</v>
      </c>
      <c r="H5" s="24">
        <v>0</v>
      </c>
      <c r="I5" s="28">
        <v>0</v>
      </c>
      <c r="J5" s="24">
        <v>0</v>
      </c>
      <c r="K5" s="27">
        <v>0</v>
      </c>
      <c r="L5" s="29">
        <v>6</v>
      </c>
      <c r="M5" s="26">
        <v>0</v>
      </c>
      <c r="N5" s="26">
        <v>3</v>
      </c>
      <c r="O5" s="27">
        <v>3</v>
      </c>
    </row>
    <row r="6" spans="1:15" ht="21.75" customHeight="1" x14ac:dyDescent="0.25">
      <c r="A6" s="47" t="s">
        <v>3</v>
      </c>
      <c r="B6" s="45">
        <v>3</v>
      </c>
      <c r="C6" s="30">
        <v>1</v>
      </c>
      <c r="D6" s="31">
        <v>0</v>
      </c>
      <c r="E6" s="32">
        <v>0</v>
      </c>
      <c r="F6" s="7">
        <v>0</v>
      </c>
      <c r="G6" s="33">
        <v>0</v>
      </c>
      <c r="H6" s="31">
        <v>1</v>
      </c>
      <c r="I6" s="34">
        <v>1</v>
      </c>
      <c r="J6" s="31">
        <v>0</v>
      </c>
      <c r="K6" s="33">
        <v>0</v>
      </c>
      <c r="L6" s="35">
        <v>2</v>
      </c>
      <c r="M6" s="7">
        <v>0</v>
      </c>
      <c r="N6" s="7">
        <v>2</v>
      </c>
      <c r="O6" s="33">
        <v>0</v>
      </c>
    </row>
    <row r="7" spans="1:15" ht="21.75" customHeight="1" x14ac:dyDescent="0.25">
      <c r="A7" s="47" t="s">
        <v>43</v>
      </c>
      <c r="B7" s="45">
        <v>4</v>
      </c>
      <c r="C7" s="30">
        <v>0</v>
      </c>
      <c r="D7" s="31">
        <v>0</v>
      </c>
      <c r="E7" s="32">
        <v>0</v>
      </c>
      <c r="F7" s="7">
        <v>0</v>
      </c>
      <c r="G7" s="33">
        <v>0</v>
      </c>
      <c r="H7" s="31">
        <v>0</v>
      </c>
      <c r="I7" s="34">
        <v>0</v>
      </c>
      <c r="J7" s="31">
        <v>0</v>
      </c>
      <c r="K7" s="33">
        <v>0</v>
      </c>
      <c r="L7" s="35">
        <v>4</v>
      </c>
      <c r="M7" s="7">
        <v>2</v>
      </c>
      <c r="N7" s="7">
        <v>1</v>
      </c>
      <c r="O7" s="33">
        <v>1</v>
      </c>
    </row>
    <row r="8" spans="1:15" ht="21.75" customHeight="1" x14ac:dyDescent="0.25">
      <c r="A8" s="47" t="s">
        <v>4</v>
      </c>
      <c r="B8" s="45">
        <v>63</v>
      </c>
      <c r="C8" s="30">
        <v>11</v>
      </c>
      <c r="D8" s="31">
        <v>3</v>
      </c>
      <c r="E8" s="32">
        <v>0</v>
      </c>
      <c r="F8" s="7">
        <v>3</v>
      </c>
      <c r="G8" s="33">
        <v>0</v>
      </c>
      <c r="H8" s="31">
        <v>8</v>
      </c>
      <c r="I8" s="34">
        <v>8</v>
      </c>
      <c r="J8" s="31">
        <v>0</v>
      </c>
      <c r="K8" s="33">
        <v>0</v>
      </c>
      <c r="L8" s="35">
        <v>52</v>
      </c>
      <c r="M8" s="7">
        <v>1</v>
      </c>
      <c r="N8" s="7">
        <v>41</v>
      </c>
      <c r="O8" s="33">
        <v>10</v>
      </c>
    </row>
    <row r="9" spans="1:15" ht="21.75" customHeight="1" x14ac:dyDescent="0.25">
      <c r="A9" s="47" t="s">
        <v>5</v>
      </c>
      <c r="B9" s="45">
        <v>1</v>
      </c>
      <c r="C9" s="30">
        <v>1</v>
      </c>
      <c r="D9" s="31">
        <v>1</v>
      </c>
      <c r="E9" s="32">
        <v>0</v>
      </c>
      <c r="F9" s="7">
        <v>1</v>
      </c>
      <c r="G9" s="33">
        <v>0</v>
      </c>
      <c r="H9" s="31">
        <v>0</v>
      </c>
      <c r="I9" s="34">
        <v>0</v>
      </c>
      <c r="J9" s="31">
        <v>0</v>
      </c>
      <c r="K9" s="33">
        <v>0</v>
      </c>
      <c r="L9" s="35">
        <v>0</v>
      </c>
      <c r="M9" s="7">
        <v>0</v>
      </c>
      <c r="N9" s="7">
        <v>0</v>
      </c>
      <c r="O9" s="33">
        <v>0</v>
      </c>
    </row>
    <row r="10" spans="1:15" ht="21.75" customHeight="1" x14ac:dyDescent="0.25">
      <c r="A10" s="47" t="s">
        <v>6</v>
      </c>
      <c r="B10" s="45">
        <v>3</v>
      </c>
      <c r="C10" s="30">
        <v>1</v>
      </c>
      <c r="D10" s="31">
        <v>0</v>
      </c>
      <c r="E10" s="32">
        <v>0</v>
      </c>
      <c r="F10" s="7">
        <v>0</v>
      </c>
      <c r="G10" s="33">
        <v>0</v>
      </c>
      <c r="H10" s="31">
        <v>1</v>
      </c>
      <c r="I10" s="34">
        <v>1</v>
      </c>
      <c r="J10" s="31">
        <v>0</v>
      </c>
      <c r="K10" s="33">
        <v>0</v>
      </c>
      <c r="L10" s="35">
        <v>2</v>
      </c>
      <c r="M10" s="7">
        <v>0</v>
      </c>
      <c r="N10" s="7">
        <v>2</v>
      </c>
      <c r="O10" s="33">
        <v>0</v>
      </c>
    </row>
    <row r="11" spans="1:15" ht="21.75" customHeight="1" x14ac:dyDescent="0.25">
      <c r="A11" s="47" t="s">
        <v>7</v>
      </c>
      <c r="B11" s="45">
        <v>5</v>
      </c>
      <c r="C11" s="30">
        <v>3</v>
      </c>
      <c r="D11" s="31">
        <v>3</v>
      </c>
      <c r="E11" s="32">
        <v>1</v>
      </c>
      <c r="F11" s="7">
        <v>1</v>
      </c>
      <c r="G11" s="33">
        <v>1</v>
      </c>
      <c r="H11" s="31">
        <v>0</v>
      </c>
      <c r="I11" s="34">
        <v>0</v>
      </c>
      <c r="J11" s="31">
        <v>0</v>
      </c>
      <c r="K11" s="33">
        <v>0</v>
      </c>
      <c r="L11" s="35">
        <v>2</v>
      </c>
      <c r="M11" s="7">
        <v>1</v>
      </c>
      <c r="N11" s="7">
        <v>1</v>
      </c>
      <c r="O11" s="33">
        <v>0</v>
      </c>
    </row>
    <row r="12" spans="1:15" ht="21.75" customHeight="1" x14ac:dyDescent="0.25">
      <c r="A12" s="47" t="s">
        <v>44</v>
      </c>
      <c r="B12" s="45">
        <v>3</v>
      </c>
      <c r="C12" s="30">
        <v>0</v>
      </c>
      <c r="D12" s="31">
        <v>0</v>
      </c>
      <c r="E12" s="32">
        <v>0</v>
      </c>
      <c r="F12" s="7">
        <v>0</v>
      </c>
      <c r="G12" s="33">
        <v>0</v>
      </c>
      <c r="H12" s="31">
        <v>0</v>
      </c>
      <c r="I12" s="34">
        <v>0</v>
      </c>
      <c r="J12" s="31">
        <v>0</v>
      </c>
      <c r="K12" s="33">
        <v>0</v>
      </c>
      <c r="L12" s="35">
        <v>3</v>
      </c>
      <c r="M12" s="7">
        <v>0</v>
      </c>
      <c r="N12" s="7">
        <v>3</v>
      </c>
      <c r="O12" s="33">
        <v>0</v>
      </c>
    </row>
    <row r="13" spans="1:15" ht="21.75" customHeight="1" x14ac:dyDescent="0.25">
      <c r="A13" s="47" t="s">
        <v>42</v>
      </c>
      <c r="B13" s="45">
        <v>9</v>
      </c>
      <c r="C13" s="30">
        <v>6</v>
      </c>
      <c r="D13" s="31">
        <v>1</v>
      </c>
      <c r="E13" s="32">
        <v>0</v>
      </c>
      <c r="F13" s="7">
        <v>1</v>
      </c>
      <c r="G13" s="33">
        <v>0</v>
      </c>
      <c r="H13" s="31">
        <v>5</v>
      </c>
      <c r="I13" s="34">
        <v>5</v>
      </c>
      <c r="J13" s="31">
        <v>0</v>
      </c>
      <c r="K13" s="33">
        <v>0</v>
      </c>
      <c r="L13" s="35">
        <v>3</v>
      </c>
      <c r="M13" s="7">
        <v>0</v>
      </c>
      <c r="N13" s="7">
        <v>3</v>
      </c>
      <c r="O13" s="33">
        <v>0</v>
      </c>
    </row>
    <row r="14" spans="1:15" ht="21.75" customHeight="1" x14ac:dyDescent="0.25">
      <c r="A14" s="47" t="s">
        <v>8</v>
      </c>
      <c r="B14" s="45">
        <v>1</v>
      </c>
      <c r="C14" s="30">
        <v>0</v>
      </c>
      <c r="D14" s="31">
        <v>0</v>
      </c>
      <c r="E14" s="32">
        <v>0</v>
      </c>
      <c r="F14" s="7">
        <v>0</v>
      </c>
      <c r="G14" s="33">
        <v>0</v>
      </c>
      <c r="H14" s="31">
        <v>0</v>
      </c>
      <c r="I14" s="34">
        <v>0</v>
      </c>
      <c r="J14" s="31">
        <v>0</v>
      </c>
      <c r="K14" s="33">
        <v>0</v>
      </c>
      <c r="L14" s="35">
        <v>1</v>
      </c>
      <c r="M14" s="7">
        <v>1</v>
      </c>
      <c r="N14" s="7">
        <v>0</v>
      </c>
      <c r="O14" s="33">
        <v>0</v>
      </c>
    </row>
    <row r="15" spans="1:15" ht="21.75" customHeight="1" x14ac:dyDescent="0.25">
      <c r="A15" s="47" t="s">
        <v>45</v>
      </c>
      <c r="B15" s="45">
        <v>1</v>
      </c>
      <c r="C15" s="30">
        <v>0</v>
      </c>
      <c r="D15" s="31">
        <v>0</v>
      </c>
      <c r="E15" s="32">
        <v>0</v>
      </c>
      <c r="F15" s="7">
        <v>0</v>
      </c>
      <c r="G15" s="33">
        <v>0</v>
      </c>
      <c r="H15" s="31">
        <v>0</v>
      </c>
      <c r="I15" s="34">
        <v>0</v>
      </c>
      <c r="J15" s="31">
        <v>0</v>
      </c>
      <c r="K15" s="33">
        <v>0</v>
      </c>
      <c r="L15" s="35">
        <v>1</v>
      </c>
      <c r="M15" s="7">
        <v>0</v>
      </c>
      <c r="N15" s="7">
        <v>1</v>
      </c>
      <c r="O15" s="33">
        <v>0</v>
      </c>
    </row>
    <row r="16" spans="1:15" ht="21.75" customHeight="1" x14ac:dyDescent="0.25">
      <c r="A16" s="47" t="s">
        <v>52</v>
      </c>
      <c r="B16" s="45">
        <v>4</v>
      </c>
      <c r="C16" s="30">
        <v>0</v>
      </c>
      <c r="D16" s="31">
        <v>0</v>
      </c>
      <c r="E16" s="32">
        <v>0</v>
      </c>
      <c r="F16" s="7">
        <v>0</v>
      </c>
      <c r="G16" s="33">
        <v>0</v>
      </c>
      <c r="H16" s="31">
        <v>0</v>
      </c>
      <c r="I16" s="34">
        <v>0</v>
      </c>
      <c r="J16" s="31">
        <v>0</v>
      </c>
      <c r="K16" s="33">
        <v>0</v>
      </c>
      <c r="L16" s="35">
        <v>4</v>
      </c>
      <c r="M16" s="7">
        <v>0</v>
      </c>
      <c r="N16" s="7">
        <v>2</v>
      </c>
      <c r="O16" s="33">
        <v>2</v>
      </c>
    </row>
    <row r="17" spans="1:15" ht="21.75" customHeight="1" x14ac:dyDescent="0.25">
      <c r="A17" s="47" t="s">
        <v>46</v>
      </c>
      <c r="B17" s="45">
        <v>1</v>
      </c>
      <c r="C17" s="30">
        <v>1</v>
      </c>
      <c r="D17" s="31">
        <v>1</v>
      </c>
      <c r="E17" s="32">
        <v>0</v>
      </c>
      <c r="F17" s="7">
        <v>1</v>
      </c>
      <c r="G17" s="33">
        <v>0</v>
      </c>
      <c r="H17" s="31">
        <v>0</v>
      </c>
      <c r="I17" s="34">
        <v>0</v>
      </c>
      <c r="J17" s="31">
        <v>0</v>
      </c>
      <c r="K17" s="33">
        <v>0</v>
      </c>
      <c r="L17" s="35">
        <v>0</v>
      </c>
      <c r="M17" s="7">
        <v>0</v>
      </c>
      <c r="N17" s="7">
        <v>0</v>
      </c>
      <c r="O17" s="33">
        <v>0</v>
      </c>
    </row>
    <row r="18" spans="1:15" ht="21.75" customHeight="1" x14ac:dyDescent="0.25">
      <c r="A18" s="47" t="s">
        <v>47</v>
      </c>
      <c r="B18" s="45">
        <v>1</v>
      </c>
      <c r="C18" s="30">
        <v>1</v>
      </c>
      <c r="D18" s="31">
        <v>1</v>
      </c>
      <c r="E18" s="32">
        <v>0</v>
      </c>
      <c r="F18" s="7">
        <v>1</v>
      </c>
      <c r="G18" s="33">
        <v>0</v>
      </c>
      <c r="H18" s="31">
        <v>0</v>
      </c>
      <c r="I18" s="34">
        <v>0</v>
      </c>
      <c r="J18" s="31">
        <v>0</v>
      </c>
      <c r="K18" s="33">
        <v>0</v>
      </c>
      <c r="L18" s="35">
        <v>0</v>
      </c>
      <c r="M18" s="7">
        <v>0</v>
      </c>
      <c r="N18" s="7">
        <v>0</v>
      </c>
      <c r="O18" s="33">
        <v>0</v>
      </c>
    </row>
    <row r="19" spans="1:15" ht="21.75" customHeight="1" x14ac:dyDescent="0.25">
      <c r="A19" s="47" t="s">
        <v>9</v>
      </c>
      <c r="B19" s="45">
        <v>1</v>
      </c>
      <c r="C19" s="30">
        <v>0</v>
      </c>
      <c r="D19" s="31">
        <v>0</v>
      </c>
      <c r="E19" s="32">
        <v>0</v>
      </c>
      <c r="F19" s="7">
        <v>0</v>
      </c>
      <c r="G19" s="33">
        <v>0</v>
      </c>
      <c r="H19" s="31">
        <v>0</v>
      </c>
      <c r="I19" s="34">
        <v>0</v>
      </c>
      <c r="J19" s="31">
        <v>0</v>
      </c>
      <c r="K19" s="33">
        <v>0</v>
      </c>
      <c r="L19" s="35">
        <v>1</v>
      </c>
      <c r="M19" s="7">
        <v>0</v>
      </c>
      <c r="N19" s="7">
        <v>0</v>
      </c>
      <c r="O19" s="33">
        <v>1</v>
      </c>
    </row>
    <row r="20" spans="1:15" ht="21.75" customHeight="1" x14ac:dyDescent="0.25">
      <c r="A20" s="47" t="s">
        <v>10</v>
      </c>
      <c r="B20" s="45">
        <v>2</v>
      </c>
      <c r="C20" s="30">
        <v>0</v>
      </c>
      <c r="D20" s="31">
        <v>0</v>
      </c>
      <c r="E20" s="32">
        <v>0</v>
      </c>
      <c r="F20" s="7">
        <v>0</v>
      </c>
      <c r="G20" s="33">
        <v>0</v>
      </c>
      <c r="H20" s="31">
        <v>0</v>
      </c>
      <c r="I20" s="34">
        <v>0</v>
      </c>
      <c r="J20" s="31">
        <v>0</v>
      </c>
      <c r="K20" s="33">
        <v>0</v>
      </c>
      <c r="L20" s="35">
        <v>2</v>
      </c>
      <c r="M20" s="7">
        <v>0</v>
      </c>
      <c r="N20" s="7">
        <v>1</v>
      </c>
      <c r="O20" s="33">
        <v>1</v>
      </c>
    </row>
    <row r="21" spans="1:15" ht="21.75" customHeight="1" x14ac:dyDescent="0.25">
      <c r="A21" s="47" t="s">
        <v>53</v>
      </c>
      <c r="B21" s="45">
        <v>1</v>
      </c>
      <c r="C21" s="30">
        <v>0</v>
      </c>
      <c r="D21" s="31">
        <v>0</v>
      </c>
      <c r="E21" s="32">
        <v>0</v>
      </c>
      <c r="F21" s="7">
        <v>0</v>
      </c>
      <c r="G21" s="33">
        <v>0</v>
      </c>
      <c r="H21" s="31">
        <v>0</v>
      </c>
      <c r="I21" s="34">
        <v>0</v>
      </c>
      <c r="J21" s="31">
        <v>0</v>
      </c>
      <c r="K21" s="33">
        <v>0</v>
      </c>
      <c r="L21" s="35">
        <v>1</v>
      </c>
      <c r="M21" s="7">
        <v>0</v>
      </c>
      <c r="N21" s="7">
        <v>0</v>
      </c>
      <c r="O21" s="33">
        <v>1</v>
      </c>
    </row>
    <row r="22" spans="1:15" ht="21.75" customHeight="1" x14ac:dyDescent="0.25">
      <c r="A22" s="47" t="s">
        <v>48</v>
      </c>
      <c r="B22" s="45">
        <v>1</v>
      </c>
      <c r="C22" s="30">
        <v>0</v>
      </c>
      <c r="D22" s="31">
        <v>0</v>
      </c>
      <c r="E22" s="32">
        <v>0</v>
      </c>
      <c r="F22" s="7">
        <v>0</v>
      </c>
      <c r="G22" s="33">
        <v>0</v>
      </c>
      <c r="H22" s="31">
        <v>0</v>
      </c>
      <c r="I22" s="34">
        <v>0</v>
      </c>
      <c r="J22" s="31">
        <v>0</v>
      </c>
      <c r="K22" s="33">
        <v>0</v>
      </c>
      <c r="L22" s="35">
        <v>1</v>
      </c>
      <c r="M22" s="7">
        <v>0</v>
      </c>
      <c r="N22" s="7">
        <v>1</v>
      </c>
      <c r="O22" s="33">
        <v>0</v>
      </c>
    </row>
    <row r="23" spans="1:15" ht="21.75" customHeight="1" x14ac:dyDescent="0.25">
      <c r="A23" s="47" t="s">
        <v>11</v>
      </c>
      <c r="B23" s="45">
        <v>1</v>
      </c>
      <c r="C23" s="30">
        <v>0</v>
      </c>
      <c r="D23" s="31">
        <v>0</v>
      </c>
      <c r="E23" s="32">
        <v>0</v>
      </c>
      <c r="F23" s="7">
        <v>0</v>
      </c>
      <c r="G23" s="33">
        <v>0</v>
      </c>
      <c r="H23" s="31">
        <v>0</v>
      </c>
      <c r="I23" s="34">
        <v>0</v>
      </c>
      <c r="J23" s="31">
        <v>0</v>
      </c>
      <c r="K23" s="33">
        <v>0</v>
      </c>
      <c r="L23" s="35">
        <v>1</v>
      </c>
      <c r="M23" s="7">
        <v>0</v>
      </c>
      <c r="N23" s="7">
        <v>1</v>
      </c>
      <c r="O23" s="33">
        <v>0</v>
      </c>
    </row>
    <row r="24" spans="1:15" ht="21.75" customHeight="1" x14ac:dyDescent="0.25">
      <c r="A24" s="47" t="s">
        <v>55</v>
      </c>
      <c r="B24" s="45">
        <v>1</v>
      </c>
      <c r="C24" s="30">
        <v>0</v>
      </c>
      <c r="D24" s="31">
        <v>0</v>
      </c>
      <c r="E24" s="32">
        <v>0</v>
      </c>
      <c r="F24" s="7">
        <v>0</v>
      </c>
      <c r="G24" s="33">
        <v>0</v>
      </c>
      <c r="H24" s="31">
        <v>0</v>
      </c>
      <c r="I24" s="34">
        <v>0</v>
      </c>
      <c r="J24" s="31">
        <v>0</v>
      </c>
      <c r="K24" s="33">
        <v>0</v>
      </c>
      <c r="L24" s="35">
        <v>1</v>
      </c>
      <c r="M24" s="7">
        <v>0</v>
      </c>
      <c r="N24" s="7">
        <v>1</v>
      </c>
      <c r="O24" s="33">
        <v>0</v>
      </c>
    </row>
    <row r="25" spans="1:15" ht="21.75" customHeight="1" x14ac:dyDescent="0.25">
      <c r="A25" s="47" t="s">
        <v>49</v>
      </c>
      <c r="B25" s="45">
        <v>1</v>
      </c>
      <c r="C25" s="30">
        <v>0</v>
      </c>
      <c r="D25" s="31">
        <v>0</v>
      </c>
      <c r="E25" s="32">
        <v>0</v>
      </c>
      <c r="F25" s="7">
        <v>0</v>
      </c>
      <c r="G25" s="33">
        <v>0</v>
      </c>
      <c r="H25" s="31">
        <v>0</v>
      </c>
      <c r="I25" s="34">
        <v>0</v>
      </c>
      <c r="J25" s="31">
        <v>0</v>
      </c>
      <c r="K25" s="33">
        <v>0</v>
      </c>
      <c r="L25" s="35">
        <v>1</v>
      </c>
      <c r="M25" s="7">
        <v>0</v>
      </c>
      <c r="N25" s="7">
        <v>0</v>
      </c>
      <c r="O25" s="33">
        <v>1</v>
      </c>
    </row>
    <row r="26" spans="1:15" ht="21.75" customHeight="1" x14ac:dyDescent="0.25">
      <c r="A26" s="47" t="s">
        <v>50</v>
      </c>
      <c r="B26" s="71">
        <v>2</v>
      </c>
      <c r="C26" s="48">
        <v>0</v>
      </c>
      <c r="D26" s="73">
        <v>0</v>
      </c>
      <c r="E26" s="49">
        <v>0</v>
      </c>
      <c r="F26" s="74">
        <v>0</v>
      </c>
      <c r="G26" s="75">
        <v>0</v>
      </c>
      <c r="H26" s="73">
        <v>0</v>
      </c>
      <c r="I26" s="50">
        <v>0</v>
      </c>
      <c r="J26" s="73">
        <v>0</v>
      </c>
      <c r="K26" s="75">
        <v>0</v>
      </c>
      <c r="L26" s="76">
        <v>2</v>
      </c>
      <c r="M26" s="74">
        <v>0</v>
      </c>
      <c r="N26" s="74">
        <v>2</v>
      </c>
      <c r="O26" s="75">
        <v>0</v>
      </c>
    </row>
    <row r="27" spans="1:15" ht="21.75" customHeight="1" x14ac:dyDescent="0.25">
      <c r="A27" s="47" t="s">
        <v>12</v>
      </c>
      <c r="B27" s="71">
        <v>2</v>
      </c>
      <c r="C27" s="72">
        <v>1</v>
      </c>
      <c r="D27" s="51">
        <v>0</v>
      </c>
      <c r="E27" s="67">
        <v>0</v>
      </c>
      <c r="F27" s="67">
        <v>0</v>
      </c>
      <c r="G27" s="70">
        <v>0</v>
      </c>
      <c r="H27" s="69">
        <v>1</v>
      </c>
      <c r="I27" s="70">
        <v>1</v>
      </c>
      <c r="J27" s="69">
        <v>0</v>
      </c>
      <c r="K27" s="70">
        <v>0</v>
      </c>
      <c r="L27" s="78">
        <v>1</v>
      </c>
      <c r="M27" s="67">
        <v>0</v>
      </c>
      <c r="N27" s="67">
        <v>1</v>
      </c>
      <c r="O27" s="70">
        <v>0</v>
      </c>
    </row>
    <row r="29" spans="1:15" ht="39.75" customHeight="1" x14ac:dyDescent="0.25">
      <c r="A29" s="8" t="s">
        <v>37</v>
      </c>
      <c r="B29" t="s">
        <v>68</v>
      </c>
      <c r="G29" s="81" t="s">
        <v>87</v>
      </c>
      <c r="H29" s="81"/>
      <c r="I29" s="77">
        <f>F4+I4+N4</f>
        <v>91</v>
      </c>
    </row>
    <row r="30" spans="1:15" ht="32.25" customHeight="1" x14ac:dyDescent="0.25">
      <c r="A30" s="8" t="s">
        <v>38</v>
      </c>
      <c r="B30" t="s">
        <v>69</v>
      </c>
      <c r="G30" s="81" t="s">
        <v>88</v>
      </c>
      <c r="H30" s="81"/>
      <c r="I30" s="77">
        <f>G4+K4+O4</f>
        <v>22</v>
      </c>
    </row>
    <row r="31" spans="1:15" ht="36" customHeight="1" x14ac:dyDescent="0.25">
      <c r="A31" s="8" t="s">
        <v>39</v>
      </c>
      <c r="B31" t="s">
        <v>70</v>
      </c>
      <c r="G31" s="81" t="s">
        <v>89</v>
      </c>
      <c r="H31" s="81"/>
      <c r="I31" s="77">
        <f>E4+M4</f>
        <v>6</v>
      </c>
    </row>
    <row r="32" spans="1:15" ht="28.5" customHeight="1" x14ac:dyDescent="0.25">
      <c r="A32" s="8" t="s">
        <v>40</v>
      </c>
      <c r="B32" t="s">
        <v>71</v>
      </c>
    </row>
  </sheetData>
  <mergeCells count="8">
    <mergeCell ref="J2:K2"/>
    <mergeCell ref="L2:O2"/>
    <mergeCell ref="C1:N1"/>
    <mergeCell ref="G31:H31"/>
    <mergeCell ref="G29:H29"/>
    <mergeCell ref="G30:H30"/>
    <mergeCell ref="D2:G2"/>
    <mergeCell ref="H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Общие данные за 04.07</vt:lpstr>
      <vt:lpstr>Распределение тестовых баллов</vt:lpstr>
      <vt:lpstr>Сравнительный анализ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cp:lastPrinted>2024-07-15T01:04:02Z</cp:lastPrinted>
  <dcterms:created xsi:type="dcterms:W3CDTF">2024-07-14T23:48:05Z</dcterms:created>
  <dcterms:modified xsi:type="dcterms:W3CDTF">2024-07-30T01:43:52Z</dcterms:modified>
</cp:coreProperties>
</file>